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Gio\Desktop\AP16 PIS CANEVAS\AP16 PIS CANEVAS\"/>
    </mc:Choice>
  </mc:AlternateContent>
  <xr:revisionPtr revIDLastSave="0" documentId="13_ncr:1_{E965CEE7-778E-4754-B8EC-52720FE3E4C0}" xr6:coauthVersionLast="47" xr6:coauthVersionMax="47" xr10:uidLastSave="{00000000-0000-0000-0000-000000000000}"/>
  <bookViews>
    <workbookView xWindow="-110" yWindow="-110" windowWidth="19420" windowHeight="10300" tabRatio="724" xr2:uid="{00000000-000D-0000-FFFF-FFFF00000000}"/>
  </bookViews>
  <sheets>
    <sheet name="RÉPARTITION DES BÉNÉFICIAIRES" sheetId="19" r:id="rId1"/>
    <sheet name="BUDGET DÉTAILLÉ" sheetId="5" r:id="rId2"/>
    <sheet name="SIMULATEUR DT, FA et RATIO" sheetId="18" r:id="rId3"/>
    <sheet name="RECAPITULATIF DU BUDGET" sheetId="16" r:id="rId4"/>
  </sheets>
  <externalReferences>
    <externalReference r:id="rId5"/>
  </externalReferences>
  <definedNames>
    <definedName name="TitreColonne1" localSheetId="0">#REF!</definedName>
    <definedName name="TitreColonne1">#REF!</definedName>
    <definedName name="_xlnm.Print_Area" localSheetId="1">'BUDGET DÉTAILLÉ'!$A$1:$I$35</definedName>
    <definedName name="_xlnm.Print_Area" localSheetId="0">'RÉPARTITION DES BÉNÉFICIAIRES'!$B$1:$U$33</definedName>
    <definedName name="_xlnm.Print_Area" localSheetId="2">'SIMULATEUR DT, FA et RATIO'!$A$1:$F$22</definedName>
    <definedName name="ZonteTitreLigne1..D4">#REF!</definedName>
    <definedName name="ZonteTitreLigne2..D1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18" l="1"/>
  <c r="W28" i="19"/>
  <c r="W25" i="19"/>
  <c r="W22" i="19"/>
  <c r="W31" i="19" s="1"/>
  <c r="V31" i="19"/>
  <c r="G23" i="5" l="1"/>
  <c r="F10" i="18"/>
  <c r="G10" i="18" s="1"/>
  <c r="F11" i="18"/>
  <c r="G11" i="18" s="1"/>
  <c r="F12" i="18"/>
  <c r="G12" i="18" s="1"/>
  <c r="N16" i="19"/>
  <c r="N9" i="19"/>
  <c r="N8" i="19"/>
  <c r="N22" i="19" l="1"/>
  <c r="O23" i="19"/>
  <c r="O24" i="19"/>
  <c r="O25" i="19"/>
  <c r="O26" i="19"/>
  <c r="O27" i="19"/>
  <c r="O28" i="19"/>
  <c r="O29" i="19"/>
  <c r="O30" i="19"/>
  <c r="N23" i="19"/>
  <c r="N24" i="19"/>
  <c r="N25" i="19"/>
  <c r="N26" i="19"/>
  <c r="N27" i="19"/>
  <c r="N28" i="19"/>
  <c r="N29" i="19"/>
  <c r="N30" i="19"/>
  <c r="O22" i="19"/>
  <c r="O9" i="19"/>
  <c r="O10" i="19"/>
  <c r="O11" i="19"/>
  <c r="O12" i="19"/>
  <c r="O13" i="19"/>
  <c r="O14" i="19"/>
  <c r="O15" i="19"/>
  <c r="O16" i="19"/>
  <c r="O8" i="19"/>
  <c r="N10" i="19"/>
  <c r="N11" i="19"/>
  <c r="N12" i="19"/>
  <c r="N13" i="19"/>
  <c r="N14" i="19"/>
  <c r="N15" i="19"/>
  <c r="L31" i="19"/>
  <c r="F13" i="18"/>
  <c r="G13" i="18" s="1"/>
  <c r="F9" i="18"/>
  <c r="G9" i="18" s="1"/>
  <c r="T31" i="19"/>
  <c r="Q31" i="19"/>
  <c r="P31" i="19"/>
  <c r="J31" i="19"/>
  <c r="H31" i="19"/>
  <c r="F31" i="19"/>
  <c r="D31" i="19"/>
  <c r="R8" i="19" l="1"/>
  <c r="N31" i="19"/>
  <c r="S28" i="19"/>
  <c r="R28" i="19"/>
  <c r="R22" i="19"/>
  <c r="R25" i="19"/>
  <c r="S25" i="19"/>
  <c r="O31" i="19"/>
  <c r="S22" i="19"/>
  <c r="S8" i="19"/>
  <c r="H12" i="5"/>
  <c r="E20" i="18" l="1"/>
  <c r="R31" i="19"/>
  <c r="F8" i="18"/>
  <c r="G8" i="18" s="1"/>
  <c r="F14" i="18"/>
  <c r="G14" i="18" s="1"/>
  <c r="E17" i="18" l="1"/>
  <c r="E18" i="18" s="1"/>
  <c r="E8" i="5" l="1"/>
  <c r="E9" i="5" l="1"/>
  <c r="I8" i="5" l="1"/>
  <c r="B13" i="16"/>
  <c r="B12" i="16"/>
  <c r="B11" i="16"/>
  <c r="E26" i="5" l="1"/>
  <c r="I26" i="5" s="1"/>
  <c r="E25" i="5"/>
  <c r="I25" i="5" s="1"/>
  <c r="E22" i="5"/>
  <c r="I22" i="5" s="1"/>
  <c r="E21" i="5"/>
  <c r="I21" i="5" s="1"/>
  <c r="E20" i="5"/>
  <c r="I20" i="5" s="1"/>
  <c r="E15" i="5"/>
  <c r="I15" i="5" s="1"/>
  <c r="E16" i="5"/>
  <c r="I16" i="5" s="1"/>
  <c r="E17" i="5"/>
  <c r="I17" i="5" s="1"/>
  <c r="E14" i="5"/>
  <c r="I9" i="5"/>
  <c r="E10" i="5"/>
  <c r="I10" i="5" s="1"/>
  <c r="E11" i="5"/>
  <c r="I11" i="5" s="1"/>
  <c r="I12" i="5" l="1"/>
  <c r="E18" i="5"/>
  <c r="E5" i="16" s="1"/>
  <c r="E12" i="5"/>
  <c r="E4" i="16" s="1"/>
  <c r="I14" i="5"/>
  <c r="H23" i="5" l="1"/>
  <c r="I27" i="5"/>
  <c r="H27" i="5" l="1"/>
  <c r="G27" i="5"/>
  <c r="I23" i="5"/>
  <c r="E23" i="5"/>
  <c r="E6" i="16" s="1"/>
  <c r="H18" i="5"/>
  <c r="G18" i="5"/>
  <c r="G12" i="5"/>
  <c r="I28" i="5" l="1"/>
  <c r="G28" i="5"/>
  <c r="E11" i="16" s="1"/>
  <c r="H28" i="5"/>
  <c r="E12" i="16" s="1"/>
  <c r="E27" i="5"/>
  <c r="E7" i="16" s="1"/>
  <c r="I18" i="5"/>
  <c r="C4" i="18" l="1"/>
  <c r="E21" i="18" s="1"/>
  <c r="E28" i="5"/>
  <c r="E8" i="16" s="1"/>
  <c r="E16" i="18" l="1"/>
  <c r="E13" i="16"/>
  <c r="C5" i="18" l="1"/>
  <c r="E19" i="18"/>
  <c r="E9" i="16"/>
  <c r="E10" i="16" l="1"/>
</calcChain>
</file>

<file path=xl/sharedStrings.xml><?xml version="1.0" encoding="utf-8"?>
<sst xmlns="http://schemas.openxmlformats.org/spreadsheetml/2006/main" count="170" uniqueCount="112">
  <si>
    <t>Coût total</t>
  </si>
  <si>
    <t>Désignation</t>
  </si>
  <si>
    <t>Unité</t>
  </si>
  <si>
    <t>Qté</t>
  </si>
  <si>
    <t>Prix Unit.</t>
  </si>
  <si>
    <t>H/J</t>
  </si>
  <si>
    <t>Perdiems</t>
  </si>
  <si>
    <t>J</t>
  </si>
  <si>
    <t>Frais de déplacement</t>
  </si>
  <si>
    <t>Voyage(AR)</t>
  </si>
  <si>
    <t>S.Total 1</t>
  </si>
  <si>
    <t>Location salle</t>
  </si>
  <si>
    <t>Location matériel</t>
  </si>
  <si>
    <t>Fournitures et supports</t>
  </si>
  <si>
    <t>S.Total 2</t>
  </si>
  <si>
    <t>S.Total 3</t>
  </si>
  <si>
    <t>S.Total 4</t>
  </si>
  <si>
    <t>RECAPITULATIF DU BUDGET</t>
  </si>
  <si>
    <t>BUDGET DETAILLE</t>
  </si>
  <si>
    <t>Achat matière d'œuvre (pratique)</t>
  </si>
  <si>
    <t>à préciser</t>
  </si>
  <si>
    <t>nb</t>
  </si>
  <si>
    <t>nuitée</t>
  </si>
  <si>
    <t>Accomodation des bénéficiaires (ne dépassant pas 1/3 du coût total)</t>
  </si>
  <si>
    <t>Equivalent du Salaire journalier des formateurs (si formateur en interne)</t>
  </si>
  <si>
    <t>Honoraire (si prestataire externe)</t>
  </si>
  <si>
    <t>Coût pédagogique</t>
  </si>
  <si>
    <t>Justification / Observations</t>
  </si>
  <si>
    <t xml:space="preserve">Autres </t>
  </si>
  <si>
    <t>Somme des DT consentis des partenaires associés</t>
  </si>
  <si>
    <t xml:space="preserve">Coût des prestations de formation </t>
  </si>
  <si>
    <t>Frais pédagogiques</t>
  </si>
  <si>
    <t>Accommodations des participants</t>
  </si>
  <si>
    <t>Autres</t>
  </si>
  <si>
    <t>(1) Hors cotisation mais contribution propre des entreprises</t>
  </si>
  <si>
    <t xml:space="preserve">(2) Dans le cas d'un co-financement par un ou des partenaire(s) en dehors des entreprises associées </t>
  </si>
  <si>
    <t>(3) Somme des DT consentis des partenaires associés + Montant des FA avec Effet levier Applicable</t>
  </si>
  <si>
    <r>
      <rPr>
        <b/>
        <sz val="8"/>
        <color theme="1"/>
        <rFont val="Century Gothic"/>
        <family val="2"/>
      </rPr>
      <t>(1)</t>
    </r>
    <r>
      <rPr>
        <b/>
        <sz val="10"/>
        <color theme="1"/>
        <rFont val="Century Gothic"/>
        <family val="2"/>
      </rPr>
      <t xml:space="preserve"> Part de la contribution des Entreprises en dehors du droit de tirage</t>
    </r>
  </si>
  <si>
    <r>
      <rPr>
        <b/>
        <sz val="8"/>
        <color theme="1"/>
        <rFont val="Century Gothic"/>
        <family val="2"/>
      </rPr>
      <t>(2)</t>
    </r>
    <r>
      <rPr>
        <b/>
        <sz val="10"/>
        <color theme="1"/>
        <rFont val="Century Gothic"/>
        <family val="2"/>
      </rPr>
      <t xml:space="preserve"> Part du coût global à financer par d'autres partenaires</t>
    </r>
  </si>
  <si>
    <r>
      <rPr>
        <b/>
        <sz val="8"/>
        <color theme="1"/>
        <rFont val="Century Gothic"/>
        <family val="2"/>
      </rPr>
      <t xml:space="preserve">(3) </t>
    </r>
    <r>
      <rPr>
        <b/>
        <sz val="10"/>
        <color theme="1"/>
        <rFont val="Century Gothic"/>
        <family val="2"/>
      </rPr>
      <t>Part demandée au FMFP - dans les limites du droit de tirage des Eses associées et suivant l'effet levier</t>
    </r>
  </si>
  <si>
    <r>
      <t>TOTAL (</t>
    </r>
    <r>
      <rPr>
        <b/>
        <i/>
        <sz val="14"/>
        <color theme="1"/>
        <rFont val="Century Gothic"/>
        <family val="2"/>
      </rPr>
      <t>S.T1+S.T2+S.T3+S.T4)</t>
    </r>
  </si>
  <si>
    <t>(*) Renseigner obligatoirement la colonne "TOTAL" de chaque désignation puis répartir selon (1) (2) ou (3)</t>
  </si>
  <si>
    <t>(**) Rajouter des lignes si nécessaire</t>
  </si>
  <si>
    <t>TOTAL*
(Ar)</t>
  </si>
  <si>
    <t>CALCUL DU FONDS ADDITIONNEL, DROIT DE TIRAGE et RATIO</t>
  </si>
  <si>
    <t>Montant de l'effet levier demandé</t>
  </si>
  <si>
    <t>MONTANT DEMANDÉ FMFP</t>
  </si>
  <si>
    <t>CONSORTIUM D'ENTREPRISES</t>
  </si>
  <si>
    <t>IDENTIFIANT CNAPS</t>
  </si>
  <si>
    <t>TOTAL DT CONSENTI</t>
  </si>
  <si>
    <t>EFFET LEVIER APPLICABLE</t>
  </si>
  <si>
    <t>COÛT RATIO / BENEFICIAIRE</t>
  </si>
  <si>
    <t>MONTANT DU FINANCEMENT FMFP</t>
  </si>
  <si>
    <r>
      <t xml:space="preserve">Pour toute question concernant le calcul du financement, 
contacter le département Formation et Insertion du FMFP au 
</t>
    </r>
    <r>
      <rPr>
        <b/>
        <sz val="11"/>
        <color theme="3"/>
        <rFont val="Century Gothic"/>
        <family val="2"/>
      </rPr>
      <t>020 22 538 86</t>
    </r>
  </si>
  <si>
    <t>NOUS VOUS REMERCIONS DE CONSIDÉRER LE RATIO DE RÉFÉRENCE PAR BENEFICIAIRE SELON LA TRAME DU SECTEUR</t>
  </si>
  <si>
    <t>(Insérer ici toute justification utile concernant la compréhension des montants)</t>
  </si>
  <si>
    <t>EFFECTIF BÉNÉFICIAIRES</t>
  </si>
  <si>
    <r>
      <t xml:space="preserve">EFFECTIF DE L'ENTREPRISE </t>
    </r>
    <r>
      <rPr>
        <b/>
        <sz val="12"/>
        <color theme="4"/>
        <rFont val="Century Gothic"/>
        <family val="2"/>
      </rPr>
      <t>*</t>
    </r>
  </si>
  <si>
    <r>
      <t xml:space="preserve">DROIT DE TIRAGE CONSENTI </t>
    </r>
    <r>
      <rPr>
        <b/>
        <sz val="12"/>
        <color theme="4"/>
        <rFont val="Century Gothic"/>
        <family val="2"/>
      </rPr>
      <t>*</t>
    </r>
  </si>
  <si>
    <t>FA RÉEL DEMANDÉ</t>
  </si>
  <si>
    <t>(*) Renseigner obligatoirement les informations sur chaque ligne afin que les montants soient générés automatiquement</t>
  </si>
  <si>
    <t>Coût total de la prestation (4)</t>
  </si>
  <si>
    <t>FA THEORIQUE</t>
  </si>
  <si>
    <t>Parties à RENSEIGNER par le porteur
Le reste se fait par calcul automatique</t>
  </si>
  <si>
    <t>NB ENTREPRISE</t>
  </si>
  <si>
    <t>Entreprise 2</t>
  </si>
  <si>
    <t>RÉPARTITION DES BÉNÉFICIAIRES PAR ENTREPRISE DANS LE CADRE DU PROJET DE FORMATION COMMUN</t>
  </si>
  <si>
    <r>
      <t xml:space="preserve">Dans ce premier tableau </t>
    </r>
    <r>
      <rPr>
        <i/>
        <sz val="14"/>
        <color theme="1"/>
        <rFont val="Century Gothic"/>
        <family val="2"/>
      </rPr>
      <t>récapitulatif du projet</t>
    </r>
    <r>
      <rPr>
        <sz val="14"/>
        <color theme="1"/>
        <rFont val="Century Gothic"/>
        <family val="2"/>
      </rPr>
      <t xml:space="preserve">, </t>
    </r>
    <r>
      <rPr>
        <b/>
        <u/>
        <sz val="14"/>
        <color theme="1"/>
        <rFont val="Century Gothic"/>
        <family val="2"/>
      </rPr>
      <t>UNE MÊME PERSONNE</t>
    </r>
    <r>
      <rPr>
        <b/>
        <sz val="14"/>
        <color theme="1"/>
        <rFont val="Century Gothic"/>
        <family val="2"/>
      </rPr>
      <t xml:space="preserve"> </t>
    </r>
    <r>
      <rPr>
        <sz val="14"/>
        <color theme="1"/>
        <rFont val="Century Gothic"/>
        <family val="2"/>
      </rPr>
      <t xml:space="preserve">participant à plusieurs modules, </t>
    </r>
    <r>
      <rPr>
        <b/>
        <u/>
        <sz val="14"/>
        <color theme="1"/>
        <rFont val="Century Gothic"/>
        <family val="2"/>
      </rPr>
      <t>SERA COMPTÉE UNE SEULE FOIS</t>
    </r>
  </si>
  <si>
    <t>CONSORTIUM</t>
  </si>
  <si>
    <t>CADRES SUPÉRIEURS</t>
  </si>
  <si>
    <t>CADRES INTERMEDIAIRES</t>
  </si>
  <si>
    <t>OUVRIERS SPECIALISÉS</t>
  </si>
  <si>
    <t>OUVRIERS PROFESSIONNELS</t>
  </si>
  <si>
    <t>TOTAL FPC</t>
  </si>
  <si>
    <r>
      <t>TOTAL FPE</t>
    </r>
    <r>
      <rPr>
        <b/>
        <i/>
        <sz val="12"/>
        <color theme="4"/>
        <rFont val="Century Gothic"/>
        <family val="2"/>
      </rPr>
      <t xml:space="preserve">
(Si applicable)</t>
    </r>
  </si>
  <si>
    <r>
      <t xml:space="preserve">TOTAL </t>
    </r>
    <r>
      <rPr>
        <b/>
        <i/>
        <sz val="12"/>
        <color theme="4"/>
        <rFont val="Century Gothic"/>
        <family val="2"/>
      </rPr>
      <t xml:space="preserve">
(FPC+FPE)</t>
    </r>
  </si>
  <si>
    <r>
      <t xml:space="preserve">Dont Jeunes -35 ans
parmis TOTAL  </t>
    </r>
    <r>
      <rPr>
        <b/>
        <i/>
        <sz val="12"/>
        <color rgb="FFFF0000"/>
        <rFont val="Century Gothic"/>
        <family val="2"/>
      </rPr>
      <t>OBLIGATOIRE</t>
    </r>
  </si>
  <si>
    <t>H</t>
  </si>
  <si>
    <t>F</t>
  </si>
  <si>
    <t>Entreprise 1</t>
  </si>
  <si>
    <t>Entreprise 3</t>
  </si>
  <si>
    <t>MODULES</t>
  </si>
  <si>
    <r>
      <t xml:space="preserve">Dont Jeunes -35 ans
parmis TOTAL   </t>
    </r>
    <r>
      <rPr>
        <b/>
        <i/>
        <sz val="12"/>
        <color rgb="FFFF0000"/>
        <rFont val="Century Gothic"/>
        <family val="2"/>
      </rPr>
      <t>OBLIGATOIRE</t>
    </r>
  </si>
  <si>
    <r>
      <rPr>
        <b/>
        <u/>
        <sz val="12"/>
        <color rgb="FF000000"/>
        <rFont val="Century Gothic"/>
        <family val="2"/>
      </rPr>
      <t>Exemple</t>
    </r>
    <r>
      <rPr>
        <b/>
        <sz val="12"/>
        <color rgb="FF000000"/>
        <rFont val="Century Gothic"/>
        <family val="2"/>
      </rPr>
      <t xml:space="preserve"> : Conduite d'engin </t>
    </r>
    <r>
      <rPr>
        <sz val="12"/>
        <color rgb="FF000000"/>
        <rFont val="Century Gothic"/>
        <family val="2"/>
      </rPr>
      <t>(Technique)</t>
    </r>
  </si>
  <si>
    <r>
      <rPr>
        <b/>
        <u/>
        <sz val="12"/>
        <color rgb="FF000000"/>
        <rFont val="Century Gothic"/>
        <family val="2"/>
      </rPr>
      <t>Exemple</t>
    </r>
    <r>
      <rPr>
        <b/>
        <sz val="12"/>
        <color rgb="FF000000"/>
        <rFont val="Century Gothic"/>
        <family val="2"/>
      </rPr>
      <t xml:space="preserve"> : Norme ISO </t>
    </r>
    <r>
      <rPr>
        <sz val="12"/>
        <color rgb="FF000000"/>
        <rFont val="Century Gothic"/>
        <family val="2"/>
      </rPr>
      <t>(Technique 2)</t>
    </r>
  </si>
  <si>
    <r>
      <rPr>
        <b/>
        <u/>
        <sz val="12"/>
        <color rgb="FF000000"/>
        <rFont val="Century Gothic"/>
        <family val="2"/>
      </rPr>
      <t>Exemple</t>
    </r>
    <r>
      <rPr>
        <b/>
        <sz val="12"/>
        <color rgb="FF000000"/>
        <rFont val="Century Gothic"/>
        <family val="2"/>
      </rPr>
      <t xml:space="preserve"> : Excel intermédiaire </t>
    </r>
    <r>
      <rPr>
        <sz val="12"/>
        <color rgb="FF000000"/>
        <rFont val="Century Gothic"/>
        <family val="2"/>
      </rPr>
      <t>(Transversale)</t>
    </r>
  </si>
  <si>
    <t xml:space="preserve">TOTAL </t>
  </si>
  <si>
    <t>*** Si vous avez des difficultés concernant le remplissage de ces tableaux, merci de contacter le Département Formation et Insertion du FMFP qui vous accompagnera dans cette démarche (020 22 538 86)</t>
  </si>
  <si>
    <t xml:space="preserve">Entreprise 2 </t>
  </si>
  <si>
    <t>Entreprise 4</t>
  </si>
  <si>
    <t>Entreprise 5</t>
  </si>
  <si>
    <t>Entreprise 6</t>
  </si>
  <si>
    <t>Entreprise 7</t>
  </si>
  <si>
    <t>Frais de déplacement 
(uniquement lorsque la formation se trouve en dehors de la région d'exercice des participants)</t>
  </si>
  <si>
    <t>Hébergement 
(uniquement lorsque la formation se trouve en dehors du lieu de résidence des participants)</t>
  </si>
  <si>
    <t>Restauration 
(uniquement lorsque la formation se trouve en dehors du lieu de résidence des participants)</t>
  </si>
  <si>
    <t xml:space="preserve">(4) Les prestations concernent tous travaux d'ingénierie de formation; mais également la préparation, la conduite et l'évaluation d'une formation. Elles peuvent également porter sur des accompagnements, du coaching, </t>
  </si>
  <si>
    <t>du mentorat, de l'assistance pédagogique et technique avec des objectifs et un processus d'apprentissage clair. Enfin, elles peuvent porter sur l'élaboration des plateformes de formation à distance (mooc, etc.)</t>
  </si>
  <si>
    <t>FORFAIT</t>
  </si>
  <si>
    <r>
      <t>Entreprise 1 (</t>
    </r>
    <r>
      <rPr>
        <i/>
        <sz val="11"/>
        <color theme="3"/>
        <rFont val="Century Gothic"/>
        <family val="2"/>
      </rPr>
      <t>Porteur</t>
    </r>
    <r>
      <rPr>
        <sz val="11"/>
        <color theme="3"/>
        <rFont val="Century Gothic"/>
        <family val="2"/>
      </rPr>
      <t>)</t>
    </r>
  </si>
  <si>
    <t>Entreprise X1</t>
  </si>
  <si>
    <t>Entreprise X2</t>
  </si>
  <si>
    <t>Entreprise X3</t>
  </si>
  <si>
    <t>Entreprise X4</t>
  </si>
  <si>
    <t>Entreprise X5</t>
  </si>
  <si>
    <t>Entreprise X6</t>
  </si>
  <si>
    <t>FONDS ADDITIONNEL THÉORIQUE</t>
  </si>
  <si>
    <r>
      <t xml:space="preserve">Dans ce second tableau, </t>
    </r>
    <r>
      <rPr>
        <b/>
        <u/>
        <sz val="14"/>
        <color theme="1"/>
        <rFont val="Century Gothic"/>
        <family val="2"/>
      </rPr>
      <t>RENSEIGNER</t>
    </r>
    <r>
      <rPr>
        <sz val="14"/>
        <color theme="1"/>
        <rFont val="Century Gothic"/>
        <family val="2"/>
      </rPr>
      <t xml:space="preserve"> le nombre de </t>
    </r>
    <r>
      <rPr>
        <b/>
        <u/>
        <sz val="14"/>
        <color theme="1"/>
        <rFont val="Century Gothic"/>
        <family val="2"/>
      </rPr>
      <t>PERSONNES à former pour CHAQUE MODULE</t>
    </r>
    <r>
      <rPr>
        <sz val="14"/>
        <color theme="1"/>
        <rFont val="Century Gothic"/>
        <family val="2"/>
      </rPr>
      <t>, même si la même personne participe à plusieurs modules</t>
    </r>
  </si>
  <si>
    <r>
      <t xml:space="preserve">(*) Renseigner </t>
    </r>
    <r>
      <rPr>
        <b/>
        <u/>
        <sz val="17"/>
        <color rgb="FFFF0000"/>
        <rFont val="Century Gothic"/>
        <family val="2"/>
      </rPr>
      <t>obligatoirement</t>
    </r>
    <r>
      <rPr>
        <b/>
        <i/>
        <u/>
        <sz val="17"/>
        <color rgb="FFFF0000"/>
        <rFont val="Century Gothic"/>
        <family val="2"/>
      </rPr>
      <t xml:space="preserve"> chaque tableau</t>
    </r>
    <r>
      <rPr>
        <sz val="14"/>
        <color rgb="FFFF0000"/>
        <rFont val="Century Gothic"/>
        <family val="2"/>
      </rPr>
      <t xml:space="preserve">avec les informations sur chaque ligne afin que les TOTAUX soient générés automatiquement/ Il est à noter que le </t>
    </r>
    <r>
      <rPr>
        <b/>
        <u/>
        <sz val="14"/>
        <color rgb="FFFF0000"/>
        <rFont val="Century Gothic"/>
        <family val="2"/>
      </rPr>
      <t>FMFP s’appuiera sur le tableau n°1 pour cette requête</t>
    </r>
  </si>
  <si>
    <t>AUTRES</t>
  </si>
  <si>
    <t>DUREE EN HEURE/MODULE</t>
  </si>
  <si>
    <t>POURCENTAGES DES MODULES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</si>
</sst>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7" formatCode="#,##0.00\ &quot;€&quot;;\-#,##0.00\ &quot;€&quot;"/>
    <numFmt numFmtId="164" formatCode="_-* #,##0.00\ _€_-;\-* #,##0.00\ _€_-;_-* &quot;-&quot;??\ _€_-;_-@_-"/>
    <numFmt numFmtId="165" formatCode="_-* #,##0\ _€_-;\-* #,##0\ _€_-;_-* &quot;-&quot;??\ _€_-;_-@_-"/>
    <numFmt numFmtId="166" formatCode="#,##0.00\ [$MGA];\-#,##0.00\ [$MGA]"/>
    <numFmt numFmtId="167" formatCode="#,##0_ ;\-#,##0\ "/>
    <numFmt numFmtId="168" formatCode="#,##0\ [$MGA];\-#,##0\ [$MGA]"/>
    <numFmt numFmtId="169" formatCode="#,##0\ [$MGA]"/>
    <numFmt numFmtId="170" formatCode="#,##0_ ;[Red]\-#,##0\ "/>
    <numFmt numFmtId="171" formatCode="0.0%"/>
  </numFmts>
  <fonts count="66" x14ac:knownFonts="1"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u/>
      <sz val="11"/>
      <color theme="10"/>
      <name val="Calibri"/>
      <family val="2"/>
    </font>
    <font>
      <u/>
      <sz val="12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4"/>
      <color theme="0"/>
      <name val="Century Gothic"/>
      <family val="2"/>
    </font>
    <font>
      <b/>
      <sz val="8"/>
      <color theme="1"/>
      <name val="Century Gothic"/>
      <family val="2"/>
    </font>
    <font>
      <sz val="11"/>
      <color theme="1"/>
      <name val="Century Gothic"/>
      <family val="2"/>
    </font>
    <font>
      <b/>
      <i/>
      <sz val="10"/>
      <color theme="1"/>
      <name val="Century Gothic"/>
      <family val="2"/>
    </font>
    <font>
      <b/>
      <i/>
      <sz val="12"/>
      <color theme="1"/>
      <name val="Century Gothic"/>
      <family val="2"/>
    </font>
    <font>
      <b/>
      <i/>
      <sz val="11"/>
      <color theme="1"/>
      <name val="Century Gothic"/>
      <family val="2"/>
    </font>
    <font>
      <b/>
      <sz val="14"/>
      <color theme="1"/>
      <name val="Century Gothic"/>
      <family val="2"/>
    </font>
    <font>
      <b/>
      <i/>
      <sz val="14"/>
      <color theme="1"/>
      <name val="Century Gothic"/>
      <family val="2"/>
    </font>
    <font>
      <b/>
      <sz val="11"/>
      <color theme="1"/>
      <name val="Century Gothic"/>
      <family val="2"/>
    </font>
    <font>
      <sz val="10"/>
      <color theme="10"/>
      <name val="Helvetica"/>
    </font>
    <font>
      <b/>
      <sz val="14"/>
      <color theme="0"/>
      <name val="Helvetica"/>
    </font>
    <font>
      <b/>
      <sz val="14"/>
      <color theme="1"/>
      <name val="Helvetica"/>
      <family val="2"/>
    </font>
    <font>
      <b/>
      <i/>
      <sz val="10"/>
      <color theme="1"/>
      <name val="Helvetica"/>
    </font>
    <font>
      <b/>
      <sz val="10"/>
      <color theme="1"/>
      <name val="Helvetica"/>
    </font>
    <font>
      <b/>
      <sz val="10"/>
      <color theme="1"/>
      <name val="Helvetica"/>
      <family val="2"/>
    </font>
    <font>
      <sz val="10"/>
      <color theme="1"/>
      <name val="Helvetica"/>
      <family val="2"/>
    </font>
    <font>
      <b/>
      <sz val="12"/>
      <color theme="1"/>
      <name val="Calibri"/>
      <family val="2"/>
      <scheme val="minor"/>
    </font>
    <font>
      <b/>
      <sz val="16"/>
      <color theme="0"/>
      <name val="Century Gothic"/>
      <family val="2"/>
    </font>
    <font>
      <sz val="11"/>
      <color theme="3"/>
      <name val="Calibri"/>
      <family val="2"/>
      <scheme val="minor"/>
    </font>
    <font>
      <sz val="11"/>
      <color theme="1" tint="0.24994659260841701"/>
      <name val="Calibri"/>
      <family val="1"/>
      <scheme val="minor"/>
    </font>
    <font>
      <sz val="11"/>
      <name val="Calibri"/>
      <family val="2"/>
      <scheme val="minor"/>
    </font>
    <font>
      <sz val="28"/>
      <color theme="1" tint="0.499984740745262"/>
      <name val="Cambria"/>
      <family val="2"/>
      <scheme val="major"/>
    </font>
    <font>
      <sz val="16"/>
      <color theme="1" tint="0.24994659260841701"/>
      <name val="Cambria"/>
      <family val="2"/>
      <scheme val="major"/>
    </font>
    <font>
      <sz val="11"/>
      <color theme="1" tint="0.1499679555650502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 tint="0.14993743705557422"/>
      <name val="Calibri"/>
      <family val="2"/>
      <scheme val="minor"/>
    </font>
    <font>
      <b/>
      <sz val="11"/>
      <color theme="3"/>
      <name val="Century Gothic"/>
      <family val="2"/>
    </font>
    <font>
      <sz val="11"/>
      <color theme="3"/>
      <name val="Century Gothic"/>
      <family val="2"/>
    </font>
    <font>
      <b/>
      <i/>
      <sz val="11"/>
      <color theme="1" tint="0.14993743705557422"/>
      <name val="Century Gothic"/>
      <family val="2"/>
    </font>
    <font>
      <sz val="11"/>
      <color theme="1" tint="0.24994659260841701"/>
      <name val="Century Gothic"/>
      <family val="2"/>
    </font>
    <font>
      <b/>
      <sz val="11"/>
      <color theme="1" tint="0.24994659260841701"/>
      <name val="Century Gothic"/>
      <family val="2"/>
    </font>
    <font>
      <b/>
      <sz val="10"/>
      <color theme="4"/>
      <name val="Century Gothic"/>
      <family val="2"/>
    </font>
    <font>
      <b/>
      <sz val="10"/>
      <color theme="1" tint="0.24994659260841701"/>
      <name val="Century Gothic"/>
      <family val="2"/>
    </font>
    <font>
      <b/>
      <sz val="12"/>
      <color theme="4"/>
      <name val="Century Gothic"/>
      <family val="2"/>
    </font>
    <font>
      <b/>
      <i/>
      <sz val="10"/>
      <color theme="1"/>
      <name val="Helvetica"/>
      <family val="2"/>
    </font>
    <font>
      <i/>
      <sz val="12"/>
      <color theme="1"/>
      <name val="Calibri"/>
      <family val="2"/>
      <scheme val="minor"/>
    </font>
    <font>
      <sz val="12"/>
      <color theme="3"/>
      <name val="Century Gothic"/>
      <family val="2"/>
    </font>
    <font>
      <b/>
      <i/>
      <sz val="10"/>
      <color theme="2" tint="-0.499984740745262"/>
      <name val="Century Gothic"/>
      <family val="2"/>
    </font>
    <font>
      <sz val="14"/>
      <color rgb="FFFF0000"/>
      <name val="Century Gothic"/>
      <family val="2"/>
    </font>
    <font>
      <b/>
      <u/>
      <sz val="17"/>
      <color rgb="FFFF0000"/>
      <name val="Century Gothic"/>
      <family val="2"/>
    </font>
    <font>
      <b/>
      <i/>
      <u/>
      <sz val="17"/>
      <color rgb="FFFF0000"/>
      <name val="Century Gothic"/>
      <family val="2"/>
    </font>
    <font>
      <sz val="14"/>
      <color theme="1"/>
      <name val="Century Gothic"/>
      <family val="2"/>
    </font>
    <font>
      <i/>
      <sz val="14"/>
      <color theme="1"/>
      <name val="Century Gothic"/>
      <family val="2"/>
    </font>
    <font>
      <b/>
      <u/>
      <sz val="14"/>
      <color theme="1"/>
      <name val="Century Gothic"/>
      <family val="2"/>
    </font>
    <font>
      <b/>
      <i/>
      <sz val="12"/>
      <color theme="4"/>
      <name val="Century Gothic"/>
      <family val="2"/>
    </font>
    <font>
      <b/>
      <i/>
      <sz val="12"/>
      <color rgb="FFFF0000"/>
      <name val="Century Gothic"/>
      <family val="2"/>
    </font>
    <font>
      <b/>
      <sz val="12"/>
      <color rgb="FF000000"/>
      <name val="Century Gothic"/>
      <family val="2"/>
    </font>
    <font>
      <sz val="12"/>
      <color rgb="FF000000"/>
      <name val="Century Gothic"/>
      <family val="2"/>
    </font>
    <font>
      <b/>
      <u/>
      <sz val="12"/>
      <color rgb="FF000000"/>
      <name val="Century Gothic"/>
      <family val="2"/>
    </font>
    <font>
      <b/>
      <sz val="12"/>
      <name val="Century Gothic"/>
      <family val="2"/>
    </font>
    <font>
      <b/>
      <sz val="16"/>
      <name val="Century Gothic"/>
      <family val="2"/>
    </font>
    <font>
      <b/>
      <sz val="14"/>
      <name val="Century Gothic"/>
      <family val="2"/>
    </font>
    <font>
      <i/>
      <sz val="11"/>
      <color theme="3"/>
      <name val="Century Gothic"/>
      <family val="2"/>
    </font>
    <font>
      <b/>
      <u/>
      <sz val="14"/>
      <color rgb="FFFF0000"/>
      <name val="Century Gothic"/>
      <family val="2"/>
    </font>
    <font>
      <b/>
      <sz val="12"/>
      <color theme="1"/>
      <name val="Century Gothic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indexed="64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11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0" fontId="29" fillId="0" borderId="0">
      <alignment vertical="center" wrapText="1"/>
    </xf>
    <xf numFmtId="0" fontId="30" fillId="0" borderId="7" applyNumberFormat="0" applyFill="0" applyProtection="0">
      <alignment vertical="center"/>
    </xf>
    <xf numFmtId="7" fontId="31" fillId="0" borderId="0" applyFont="0" applyFill="0" applyBorder="0" applyAlignment="0" applyProtection="0"/>
    <xf numFmtId="0" fontId="32" fillId="0" borderId="0" applyNumberFormat="0" applyFill="0" applyProtection="0">
      <alignment horizontal="right" vertical="center"/>
    </xf>
    <xf numFmtId="0" fontId="33" fillId="0" borderId="0" applyNumberFormat="0" applyFill="0" applyBorder="0" applyProtection="0"/>
    <xf numFmtId="10" fontId="34" fillId="0" borderId="0" applyFont="0" applyFill="0" applyBorder="0" applyAlignment="0" applyProtection="0"/>
    <xf numFmtId="0" fontId="35" fillId="11" borderId="7" applyNumberFormat="0" applyAlignment="0" applyProtection="0"/>
    <xf numFmtId="0" fontId="36" fillId="0" borderId="0" applyNumberFormat="0" applyProtection="0">
      <alignment vertical="center" wrapText="1"/>
    </xf>
    <xf numFmtId="0" fontId="4" fillId="0" borderId="0"/>
    <xf numFmtId="164" fontId="8" fillId="0" borderId="0" applyFont="0" applyFill="0" applyBorder="0" applyAlignment="0" applyProtection="0"/>
    <xf numFmtId="7" fontId="31" fillId="0" borderId="0" applyFont="0" applyFill="0" applyBorder="0" applyAlignment="0" applyProtection="0"/>
    <xf numFmtId="0" fontId="2" fillId="0" borderId="0"/>
    <xf numFmtId="0" fontId="1" fillId="0" borderId="0"/>
  </cellStyleXfs>
  <cellXfs count="206">
    <xf numFmtId="0" fontId="0" fillId="0" borderId="0" xfId="0"/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10" fillId="4" borderId="2" xfId="0" applyFont="1" applyFill="1" applyBorder="1" applyAlignment="1" applyProtection="1">
      <alignment horizontal="center" vertical="center" wrapText="1"/>
      <protection locked="0"/>
    </xf>
    <xf numFmtId="3" fontId="10" fillId="4" borderId="2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0" xfId="0" applyNumberFormat="1" applyFont="1" applyProtection="1">
      <protection locked="0"/>
    </xf>
    <xf numFmtId="0" fontId="13" fillId="0" borderId="0" xfId="0" applyFont="1" applyProtection="1">
      <protection locked="0"/>
    </xf>
    <xf numFmtId="0" fontId="10" fillId="5" borderId="2" xfId="0" applyFont="1" applyFill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14" fillId="3" borderId="2" xfId="0" applyFont="1" applyFill="1" applyBorder="1" applyAlignment="1" applyProtection="1">
      <alignment horizontal="left" vertical="center" wrapText="1"/>
      <protection locked="0"/>
    </xf>
    <xf numFmtId="0" fontId="10" fillId="5" borderId="2" xfId="0" applyFont="1" applyFill="1" applyBorder="1" applyAlignment="1" applyProtection="1">
      <alignment horizontal="center" vertical="center" wrapText="1"/>
      <protection locked="0"/>
    </xf>
    <xf numFmtId="0" fontId="15" fillId="3" borderId="2" xfId="0" applyFont="1" applyFill="1" applyBorder="1" applyAlignment="1" applyProtection="1">
      <alignment horizontal="left" vertical="center" wrapText="1"/>
      <protection locked="0"/>
    </xf>
    <xf numFmtId="0" fontId="14" fillId="0" borderId="2" xfId="0" applyFont="1" applyBorder="1" applyAlignment="1" applyProtection="1">
      <alignment horizontal="left" vertical="center" wrapText="1"/>
      <protection locked="0"/>
    </xf>
    <xf numFmtId="0" fontId="9" fillId="0" borderId="0" xfId="0" applyFont="1" applyProtection="1">
      <protection locked="0"/>
    </xf>
    <xf numFmtId="0" fontId="0" fillId="7" borderId="0" xfId="0" applyFill="1"/>
    <xf numFmtId="0" fontId="20" fillId="7" borderId="0" xfId="1" applyFont="1" applyFill="1" applyBorder="1" applyAlignment="1" applyProtection="1">
      <alignment horizontal="center" vertical="center" wrapText="1"/>
      <protection locked="0"/>
    </xf>
    <xf numFmtId="0" fontId="27" fillId="7" borderId="0" xfId="0" applyFont="1" applyFill="1" applyAlignment="1">
      <alignment vertical="center"/>
    </xf>
    <xf numFmtId="0" fontId="0" fillId="7" borderId="0" xfId="0" applyFill="1" applyAlignment="1">
      <alignment wrapText="1"/>
    </xf>
    <xf numFmtId="0" fontId="22" fillId="7" borderId="0" xfId="0" applyFont="1" applyFill="1" applyAlignment="1" applyProtection="1">
      <alignment horizontal="center" vertical="center" wrapText="1"/>
      <protection locked="0"/>
    </xf>
    <xf numFmtId="0" fontId="0" fillId="7" borderId="0" xfId="0" applyFill="1" applyAlignment="1">
      <alignment horizontal="center" vertical="center"/>
    </xf>
    <xf numFmtId="165" fontId="24" fillId="7" borderId="1" xfId="100" applyNumberFormat="1" applyFont="1" applyFill="1" applyBorder="1" applyAlignment="1">
      <alignment horizontal="center" vertical="center"/>
    </xf>
    <xf numFmtId="165" fontId="24" fillId="7" borderId="2" xfId="100" applyNumberFormat="1" applyFont="1" applyFill="1" applyBorder="1" applyAlignment="1">
      <alignment horizontal="center" vertical="center"/>
    </xf>
    <xf numFmtId="165" fontId="26" fillId="7" borderId="2" xfId="100" applyNumberFormat="1" applyFont="1" applyFill="1" applyBorder="1" applyAlignment="1">
      <alignment horizontal="center" vertical="center"/>
    </xf>
    <xf numFmtId="165" fontId="0" fillId="7" borderId="0" xfId="0" applyNumberFormat="1" applyFill="1"/>
    <xf numFmtId="0" fontId="4" fillId="0" borderId="0" xfId="109"/>
    <xf numFmtId="0" fontId="38" fillId="0" borderId="0" xfId="101" applyFont="1">
      <alignment vertical="center" wrapText="1"/>
    </xf>
    <xf numFmtId="0" fontId="39" fillId="0" borderId="0" xfId="108" applyFont="1">
      <alignment vertical="center" wrapText="1"/>
    </xf>
    <xf numFmtId="167" fontId="40" fillId="0" borderId="0" xfId="103" applyNumberFormat="1" applyFont="1" applyAlignment="1">
      <alignment vertical="center"/>
    </xf>
    <xf numFmtId="0" fontId="40" fillId="0" borderId="0" xfId="102" applyFont="1" applyBorder="1" applyAlignment="1">
      <alignment vertical="center" wrapText="1"/>
    </xf>
    <xf numFmtId="0" fontId="40" fillId="0" borderId="8" xfId="102" applyFont="1" applyBorder="1" applyAlignment="1">
      <alignment vertical="center" wrapText="1"/>
    </xf>
    <xf numFmtId="0" fontId="40" fillId="0" borderId="7" xfId="102" applyFont="1">
      <alignment vertical="center"/>
    </xf>
    <xf numFmtId="0" fontId="38" fillId="0" borderId="5" xfId="101" applyFont="1" applyBorder="1">
      <alignment vertical="center" wrapText="1"/>
    </xf>
    <xf numFmtId="0" fontId="38" fillId="0" borderId="10" xfId="101" applyFont="1" applyBorder="1">
      <alignment vertical="center" wrapText="1"/>
    </xf>
    <xf numFmtId="0" fontId="42" fillId="13" borderId="11" xfId="101" applyFont="1" applyFill="1" applyBorder="1" applyAlignment="1">
      <alignment horizontal="center" vertical="center"/>
    </xf>
    <xf numFmtId="0" fontId="42" fillId="13" borderId="11" xfId="101" applyFont="1" applyFill="1" applyBorder="1" applyAlignment="1">
      <alignment horizontal="center" vertical="center" wrapText="1"/>
    </xf>
    <xf numFmtId="0" fontId="40" fillId="0" borderId="8" xfId="102" applyFont="1" applyBorder="1">
      <alignment vertical="center"/>
    </xf>
    <xf numFmtId="0" fontId="42" fillId="13" borderId="11" xfId="101" applyFont="1" applyFill="1" applyBorder="1" applyAlignment="1">
      <alignment horizontal="left" vertical="center" wrapText="1"/>
    </xf>
    <xf numFmtId="0" fontId="43" fillId="12" borderId="9" xfId="102" applyFont="1" applyFill="1" applyBorder="1" applyAlignment="1">
      <alignment vertical="center" wrapText="1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 applyProtection="1">
      <alignment horizontal="center" vertical="center" wrapText="1"/>
      <protection locked="0"/>
    </xf>
    <xf numFmtId="0" fontId="14" fillId="5" borderId="2" xfId="0" applyFont="1" applyFill="1" applyBorder="1" applyAlignment="1" applyProtection="1">
      <alignment horizontal="center" vertical="center" wrapText="1"/>
      <protection locked="0"/>
    </xf>
    <xf numFmtId="0" fontId="16" fillId="3" borderId="2" xfId="0" applyFont="1" applyFill="1" applyBorder="1" applyAlignment="1" applyProtection="1">
      <alignment horizontal="center" vertical="center" wrapText="1"/>
      <protection locked="0"/>
    </xf>
    <xf numFmtId="0" fontId="17" fillId="3" borderId="2" xfId="0" applyFont="1" applyFill="1" applyBorder="1" applyAlignment="1" applyProtection="1">
      <alignment horizontal="left" vertical="center" wrapText="1"/>
      <protection locked="0"/>
    </xf>
    <xf numFmtId="0" fontId="14" fillId="5" borderId="2" xfId="0" applyFont="1" applyFill="1" applyBorder="1" applyAlignment="1" applyProtection="1">
      <alignment vertical="center" wrapText="1"/>
      <protection locked="0"/>
    </xf>
    <xf numFmtId="0" fontId="9" fillId="5" borderId="2" xfId="0" applyFont="1" applyFill="1" applyBorder="1" applyAlignment="1" applyProtection="1">
      <alignment vertical="center" wrapText="1"/>
      <protection locked="0"/>
    </xf>
    <xf numFmtId="3" fontId="9" fillId="5" borderId="2" xfId="0" applyNumberFormat="1" applyFont="1" applyFill="1" applyBorder="1" applyAlignment="1" applyProtection="1">
      <alignment vertical="center" wrapText="1"/>
      <protection locked="0"/>
    </xf>
    <xf numFmtId="0" fontId="9" fillId="0" borderId="2" xfId="0" applyFont="1" applyBorder="1" applyAlignment="1" applyProtection="1">
      <alignment vertical="center" wrapText="1"/>
      <protection locked="0"/>
    </xf>
    <xf numFmtId="165" fontId="9" fillId="0" borderId="2" xfId="100" applyNumberFormat="1" applyFont="1" applyFill="1" applyBorder="1" applyAlignment="1" applyProtection="1">
      <alignment vertical="center" wrapText="1"/>
      <protection locked="0"/>
    </xf>
    <xf numFmtId="3" fontId="9" fillId="0" borderId="2" xfId="0" applyNumberFormat="1" applyFont="1" applyBorder="1" applyAlignment="1" applyProtection="1">
      <alignment vertical="center" wrapText="1"/>
      <protection locked="0"/>
    </xf>
    <xf numFmtId="0" fontId="14" fillId="3" borderId="2" xfId="0" applyFont="1" applyFill="1" applyBorder="1" applyAlignment="1" applyProtection="1">
      <alignment vertical="center" wrapText="1"/>
      <protection locked="0"/>
    </xf>
    <xf numFmtId="165" fontId="14" fillId="3" borderId="2" xfId="100" applyNumberFormat="1" applyFont="1" applyFill="1" applyBorder="1" applyAlignment="1" applyProtection="1">
      <alignment vertical="center" wrapText="1"/>
      <protection locked="0"/>
    </xf>
    <xf numFmtId="3" fontId="14" fillId="3" borderId="2" xfId="0" applyNumberFormat="1" applyFont="1" applyFill="1" applyBorder="1" applyAlignment="1" applyProtection="1">
      <alignment vertical="center" wrapText="1"/>
      <protection locked="0"/>
    </xf>
    <xf numFmtId="165" fontId="9" fillId="5" borderId="2" xfId="100" applyNumberFormat="1" applyFont="1" applyFill="1" applyBorder="1" applyAlignment="1" applyProtection="1">
      <alignment vertical="center" wrapText="1"/>
      <protection locked="0"/>
    </xf>
    <xf numFmtId="165" fontId="10" fillId="5" borderId="2" xfId="100" applyNumberFormat="1" applyFont="1" applyFill="1" applyBorder="1" applyAlignment="1" applyProtection="1">
      <alignment horizontal="left" vertical="center" wrapText="1"/>
      <protection locked="0"/>
    </xf>
    <xf numFmtId="0" fontId="14" fillId="0" borderId="2" xfId="0" applyFont="1" applyBorder="1" applyAlignment="1" applyProtection="1">
      <alignment vertical="center" wrapText="1"/>
      <protection locked="0"/>
    </xf>
    <xf numFmtId="165" fontId="14" fillId="0" borderId="2" xfId="100" applyNumberFormat="1" applyFont="1" applyFill="1" applyBorder="1" applyAlignment="1" applyProtection="1">
      <alignment vertical="center" wrapText="1"/>
      <protection locked="0"/>
    </xf>
    <xf numFmtId="3" fontId="14" fillId="0" borderId="2" xfId="0" applyNumberFormat="1" applyFont="1" applyBorder="1" applyAlignment="1" applyProtection="1">
      <alignment vertical="center" wrapText="1"/>
      <protection locked="0"/>
    </xf>
    <xf numFmtId="0" fontId="15" fillId="3" borderId="2" xfId="0" applyFont="1" applyFill="1" applyBorder="1" applyAlignment="1" applyProtection="1">
      <alignment vertical="center" wrapText="1"/>
      <protection locked="0"/>
    </xf>
    <xf numFmtId="165" fontId="15" fillId="3" borderId="2" xfId="100" applyNumberFormat="1" applyFont="1" applyFill="1" applyBorder="1" applyAlignment="1" applyProtection="1">
      <alignment vertical="center" wrapText="1"/>
      <protection locked="0"/>
    </xf>
    <xf numFmtId="3" fontId="15" fillId="3" borderId="2" xfId="0" applyNumberFormat="1" applyFont="1" applyFill="1" applyBorder="1" applyAlignment="1" applyProtection="1">
      <alignment vertical="center" wrapText="1"/>
      <protection locked="0"/>
    </xf>
    <xf numFmtId="0" fontId="19" fillId="3" borderId="2" xfId="0" applyFont="1" applyFill="1" applyBorder="1" applyAlignment="1" applyProtection="1">
      <alignment horizontal="center" vertical="center" wrapText="1"/>
      <protection locked="0"/>
    </xf>
    <xf numFmtId="0" fontId="17" fillId="3" borderId="2" xfId="0" applyFont="1" applyFill="1" applyBorder="1" applyAlignment="1" applyProtection="1">
      <alignment horizontal="center" vertical="center" wrapText="1"/>
      <protection locked="0"/>
    </xf>
    <xf numFmtId="165" fontId="17" fillId="3" borderId="2" xfId="100" applyNumberFormat="1" applyFont="1" applyFill="1" applyBorder="1" applyAlignment="1" applyProtection="1">
      <alignment horizontal="center" vertical="center" wrapText="1"/>
      <protection locked="0"/>
    </xf>
    <xf numFmtId="3" fontId="17" fillId="3" borderId="2" xfId="0" applyNumberFormat="1" applyFont="1" applyFill="1" applyBorder="1" applyAlignment="1" applyProtection="1">
      <alignment vertical="center" wrapText="1"/>
      <protection locked="0"/>
    </xf>
    <xf numFmtId="166" fontId="41" fillId="0" borderId="0" xfId="103" applyNumberFormat="1" applyFont="1" applyBorder="1" applyAlignment="1">
      <alignment horizontal="right" vertical="center" wrapText="1"/>
    </xf>
    <xf numFmtId="168" fontId="41" fillId="0" borderId="8" xfId="103" applyNumberFormat="1" applyFont="1" applyBorder="1" applyAlignment="1">
      <alignment horizontal="right" vertical="center" wrapText="1"/>
    </xf>
    <xf numFmtId="168" fontId="41" fillId="0" borderId="7" xfId="103" applyNumberFormat="1" applyFont="1" applyBorder="1" applyAlignment="1">
      <alignment horizontal="right" vertical="center"/>
    </xf>
    <xf numFmtId="167" fontId="41" fillId="0" borderId="8" xfId="103" applyNumberFormat="1" applyFont="1" applyBorder="1" applyAlignment="1">
      <alignment vertical="center"/>
    </xf>
    <xf numFmtId="0" fontId="41" fillId="0" borderId="7" xfId="102" applyFont="1" applyAlignment="1">
      <alignment vertical="center" wrapText="1"/>
    </xf>
    <xf numFmtId="0" fontId="4" fillId="0" borderId="0" xfId="0" applyFont="1" applyAlignment="1" applyProtection="1">
      <alignment vertical="center"/>
      <protection locked="0"/>
    </xf>
    <xf numFmtId="168" fontId="41" fillId="0" borderId="7" xfId="103" applyNumberFormat="1" applyFont="1" applyBorder="1" applyAlignment="1">
      <alignment vertical="center"/>
    </xf>
    <xf numFmtId="168" fontId="41" fillId="0" borderId="9" xfId="103" applyNumberFormat="1" applyFont="1" applyBorder="1" applyAlignment="1">
      <alignment vertical="center"/>
    </xf>
    <xf numFmtId="0" fontId="10" fillId="11" borderId="7" xfId="107" applyFont="1" applyAlignment="1">
      <alignment vertical="center" wrapText="1"/>
    </xf>
    <xf numFmtId="0" fontId="28" fillId="0" borderId="0" xfId="101" applyFont="1" applyAlignment="1" applyProtection="1">
      <alignment vertical="center"/>
      <protection locked="0"/>
    </xf>
    <xf numFmtId="3" fontId="9" fillId="0" borderId="2" xfId="0" applyNumberFormat="1" applyFont="1" applyBorder="1" applyAlignment="1" applyProtection="1">
      <alignment horizontal="right" vertical="center" wrapText="1"/>
      <protection locked="0"/>
    </xf>
    <xf numFmtId="3" fontId="14" fillId="3" borderId="2" xfId="0" applyNumberFormat="1" applyFont="1" applyFill="1" applyBorder="1" applyAlignment="1" applyProtection="1">
      <alignment horizontal="right" vertical="center" wrapText="1"/>
      <protection locked="0"/>
    </xf>
    <xf numFmtId="3" fontId="9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10" fillId="5" borderId="2" xfId="0" applyFont="1" applyFill="1" applyBorder="1" applyAlignment="1" applyProtection="1">
      <alignment horizontal="right" vertical="center" wrapText="1"/>
      <protection locked="0"/>
    </xf>
    <xf numFmtId="3" fontId="14" fillId="0" borderId="2" xfId="0" applyNumberFormat="1" applyFont="1" applyBorder="1" applyAlignment="1" applyProtection="1">
      <alignment horizontal="right" vertical="center" wrapText="1"/>
      <protection locked="0"/>
    </xf>
    <xf numFmtId="3" fontId="15" fillId="3" borderId="2" xfId="0" applyNumberFormat="1" applyFont="1" applyFill="1" applyBorder="1" applyAlignment="1" applyProtection="1">
      <alignment horizontal="right" vertical="center" wrapText="1"/>
      <protection locked="0"/>
    </xf>
    <xf numFmtId="3" fontId="17" fillId="3" borderId="2" xfId="0" applyNumberFormat="1" applyFont="1" applyFill="1" applyBorder="1" applyAlignment="1" applyProtection="1">
      <alignment horizontal="right" vertical="center" wrapText="1"/>
      <protection locked="0"/>
    </xf>
    <xf numFmtId="3" fontId="17" fillId="8" borderId="2" xfId="0" applyNumberFormat="1" applyFont="1" applyFill="1" applyBorder="1" applyAlignment="1">
      <alignment horizontal="right" vertical="center" wrapText="1"/>
    </xf>
    <xf numFmtId="0" fontId="3" fillId="0" borderId="0" xfId="0" applyFont="1" applyAlignment="1" applyProtection="1">
      <alignment vertical="center"/>
      <protection locked="0"/>
    </xf>
    <xf numFmtId="0" fontId="41" fillId="0" borderId="7" xfId="102" applyFont="1">
      <alignment vertical="center"/>
    </xf>
    <xf numFmtId="168" fontId="41" fillId="0" borderId="0" xfId="103" applyNumberFormat="1" applyFont="1" applyBorder="1" applyAlignment="1">
      <alignment horizontal="right" vertical="center"/>
    </xf>
    <xf numFmtId="168" fontId="40" fillId="0" borderId="0" xfId="103" applyNumberFormat="1" applyFont="1" applyBorder="1" applyAlignment="1">
      <alignment vertical="center"/>
    </xf>
    <xf numFmtId="168" fontId="41" fillId="0" borderId="0" xfId="103" applyNumberFormat="1" applyFont="1" applyBorder="1" applyAlignment="1">
      <alignment vertical="center"/>
    </xf>
    <xf numFmtId="167" fontId="41" fillId="0" borderId="0" xfId="103" applyNumberFormat="1" applyFont="1" applyBorder="1" applyAlignment="1">
      <alignment vertical="center"/>
    </xf>
    <xf numFmtId="0" fontId="42" fillId="13" borderId="12" xfId="101" applyFont="1" applyFill="1" applyBorder="1" applyAlignment="1">
      <alignment horizontal="center" vertical="center" wrapText="1"/>
    </xf>
    <xf numFmtId="0" fontId="42" fillId="13" borderId="13" xfId="101" applyFont="1" applyFill="1" applyBorder="1" applyAlignment="1">
      <alignment horizontal="center" vertical="center" wrapText="1"/>
    </xf>
    <xf numFmtId="1" fontId="47" fillId="0" borderId="10" xfId="103" applyNumberFormat="1" applyFont="1" applyBorder="1" applyAlignment="1">
      <alignment horizontal="center" vertical="center" wrapText="1"/>
    </xf>
    <xf numFmtId="168" fontId="38" fillId="0" borderId="0" xfId="101" applyNumberFormat="1" applyFont="1">
      <alignment vertical="center" wrapText="1"/>
    </xf>
    <xf numFmtId="168" fontId="13" fillId="11" borderId="7" xfId="103" applyNumberFormat="1" applyFont="1" applyFill="1" applyBorder="1" applyAlignment="1">
      <alignment vertical="center"/>
    </xf>
    <xf numFmtId="0" fontId="41" fillId="0" borderId="9" xfId="106" applyNumberFormat="1" applyFont="1" applyBorder="1" applyAlignment="1">
      <alignment vertical="center"/>
    </xf>
    <xf numFmtId="169" fontId="47" fillId="14" borderId="10" xfId="103" applyNumberFormat="1" applyFont="1" applyFill="1" applyBorder="1" applyAlignment="1">
      <alignment vertical="center" wrapText="1"/>
    </xf>
    <xf numFmtId="169" fontId="47" fillId="14" borderId="5" xfId="103" applyNumberFormat="1" applyFont="1" applyFill="1" applyBorder="1" applyAlignment="1">
      <alignment vertical="center" wrapText="1"/>
    </xf>
    <xf numFmtId="0" fontId="38" fillId="14" borderId="0" xfId="101" applyFont="1" applyFill="1">
      <alignment vertical="center" wrapText="1"/>
    </xf>
    <xf numFmtId="0" fontId="37" fillId="0" borderId="0" xfId="101" applyFont="1">
      <alignment vertical="center" wrapText="1"/>
    </xf>
    <xf numFmtId="3" fontId="38" fillId="14" borderId="10" xfId="101" applyNumberFormat="1" applyFont="1" applyFill="1" applyBorder="1" applyAlignment="1">
      <alignment horizontal="center" vertical="center" wrapText="1"/>
    </xf>
    <xf numFmtId="3" fontId="38" fillId="14" borderId="5" xfId="101" applyNumberFormat="1" applyFont="1" applyFill="1" applyBorder="1" applyAlignment="1">
      <alignment horizontal="center" vertical="center" wrapText="1"/>
    </xf>
    <xf numFmtId="0" fontId="38" fillId="14" borderId="10" xfId="101" applyFont="1" applyFill="1" applyBorder="1" applyAlignment="1">
      <alignment horizontal="center" vertical="center" wrapText="1"/>
    </xf>
    <xf numFmtId="1" fontId="41" fillId="0" borderId="0" xfId="103" applyNumberFormat="1" applyFont="1" applyBorder="1" applyAlignment="1">
      <alignment vertical="center"/>
    </xf>
    <xf numFmtId="168" fontId="41" fillId="3" borderId="7" xfId="103" applyNumberFormat="1" applyFont="1" applyFill="1" applyBorder="1" applyAlignment="1">
      <alignment vertical="center"/>
    </xf>
    <xf numFmtId="0" fontId="38" fillId="14" borderId="5" xfId="101" applyFont="1" applyFill="1" applyBorder="1" applyAlignment="1">
      <alignment horizontal="center" vertical="center" wrapText="1"/>
    </xf>
    <xf numFmtId="3" fontId="48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12" xfId="109" applyBorder="1"/>
    <xf numFmtId="169" fontId="40" fillId="3" borderId="9" xfId="106" applyNumberFormat="1" applyFont="1" applyFill="1" applyBorder="1" applyAlignment="1">
      <alignment horizontal="right" vertical="center" wrapText="1"/>
    </xf>
    <xf numFmtId="169" fontId="47" fillId="0" borderId="5" xfId="103" applyNumberFormat="1" applyFont="1" applyBorder="1" applyAlignment="1">
      <alignment vertical="center" wrapText="1"/>
    </xf>
    <xf numFmtId="1" fontId="47" fillId="0" borderId="5" xfId="103" applyNumberFormat="1" applyFont="1" applyBorder="1" applyAlignment="1">
      <alignment horizontal="center" vertical="center" wrapText="1"/>
    </xf>
    <xf numFmtId="0" fontId="38" fillId="0" borderId="15" xfId="101" applyFont="1" applyBorder="1">
      <alignment vertical="center" wrapText="1"/>
    </xf>
    <xf numFmtId="0" fontId="38" fillId="14" borderId="15" xfId="101" applyFont="1" applyFill="1" applyBorder="1" applyAlignment="1">
      <alignment horizontal="center" vertical="center" wrapText="1"/>
    </xf>
    <xf numFmtId="3" fontId="38" fillId="14" borderId="15" xfId="101" applyNumberFormat="1" applyFont="1" applyFill="1" applyBorder="1" applyAlignment="1">
      <alignment horizontal="center" vertical="center" wrapText="1"/>
    </xf>
    <xf numFmtId="169" fontId="47" fillId="14" borderId="15" xfId="103" applyNumberFormat="1" applyFont="1" applyFill="1" applyBorder="1" applyAlignment="1">
      <alignment vertical="center" wrapText="1"/>
    </xf>
    <xf numFmtId="1" fontId="47" fillId="0" borderId="15" xfId="103" applyNumberFormat="1" applyFont="1" applyBorder="1" applyAlignment="1">
      <alignment horizontal="center" vertical="center" wrapText="1"/>
    </xf>
    <xf numFmtId="169" fontId="47" fillId="0" borderId="10" xfId="103" applyNumberFormat="1" applyFont="1" applyBorder="1" applyAlignment="1">
      <alignment vertical="center" wrapText="1"/>
    </xf>
    <xf numFmtId="0" fontId="1" fillId="0" borderId="0" xfId="113" applyProtection="1">
      <protection locked="0"/>
    </xf>
    <xf numFmtId="0" fontId="49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52" fillId="0" borderId="0" xfId="0" applyFont="1" applyAlignment="1" applyProtection="1">
      <alignment vertical="center"/>
      <protection locked="0"/>
    </xf>
    <xf numFmtId="0" fontId="44" fillId="13" borderId="20" xfId="0" applyFont="1" applyFill="1" applyBorder="1" applyAlignment="1" applyProtection="1">
      <alignment horizontal="center" vertical="center" wrapText="1"/>
      <protection locked="0"/>
    </xf>
    <xf numFmtId="0" fontId="44" fillId="13" borderId="18" xfId="0" applyFont="1" applyFill="1" applyBorder="1" applyAlignment="1" applyProtection="1">
      <alignment horizontal="center" vertical="center" wrapText="1"/>
      <protection locked="0"/>
    </xf>
    <xf numFmtId="0" fontId="44" fillId="16" borderId="20" xfId="0" applyFont="1" applyFill="1" applyBorder="1" applyAlignment="1" applyProtection="1">
      <alignment horizontal="center" vertical="center" wrapText="1"/>
      <protection locked="0"/>
    </xf>
    <xf numFmtId="0" fontId="44" fillId="16" borderId="18" xfId="0" applyFont="1" applyFill="1" applyBorder="1" applyAlignment="1" applyProtection="1">
      <alignment horizontal="center" vertical="center" wrapText="1"/>
      <protection locked="0"/>
    </xf>
    <xf numFmtId="0" fontId="44" fillId="8" borderId="20" xfId="0" applyFont="1" applyFill="1" applyBorder="1" applyAlignment="1" applyProtection="1">
      <alignment horizontal="center" vertical="center" wrapText="1"/>
      <protection locked="0"/>
    </xf>
    <xf numFmtId="0" fontId="44" fillId="8" borderId="18" xfId="0" applyFont="1" applyFill="1" applyBorder="1" applyAlignment="1" applyProtection="1">
      <alignment horizontal="center" vertical="center" wrapText="1"/>
      <protection locked="0"/>
    </xf>
    <xf numFmtId="0" fontId="44" fillId="15" borderId="18" xfId="0" applyFont="1" applyFill="1" applyBorder="1" applyAlignment="1" applyProtection="1">
      <alignment horizontal="center" vertical="center" wrapText="1"/>
      <protection locked="0"/>
    </xf>
    <xf numFmtId="0" fontId="44" fillId="15" borderId="20" xfId="0" applyFont="1" applyFill="1" applyBorder="1" applyAlignment="1" applyProtection="1">
      <alignment horizontal="center" vertical="center" wrapText="1"/>
      <protection locked="0"/>
    </xf>
    <xf numFmtId="0" fontId="58" fillId="0" borderId="22" xfId="0" applyFont="1" applyBorder="1" applyAlignment="1" applyProtection="1">
      <alignment horizontal="center" vertical="center" wrapText="1"/>
      <protection locked="0"/>
    </xf>
    <xf numFmtId="170" fontId="58" fillId="0" borderId="22" xfId="0" applyNumberFormat="1" applyFont="1" applyBorder="1" applyAlignment="1" applyProtection="1">
      <alignment horizontal="center" vertical="center" wrapText="1"/>
      <protection locked="0"/>
    </xf>
    <xf numFmtId="170" fontId="57" fillId="0" borderId="22" xfId="0" applyNumberFormat="1" applyFont="1" applyBorder="1" applyAlignment="1">
      <alignment horizontal="center" vertical="center" wrapText="1"/>
    </xf>
    <xf numFmtId="170" fontId="58" fillId="6" borderId="22" xfId="0" applyNumberFormat="1" applyFont="1" applyFill="1" applyBorder="1" applyAlignment="1" applyProtection="1">
      <alignment horizontal="center" vertical="center" wrapText="1"/>
      <protection locked="0"/>
    </xf>
    <xf numFmtId="0" fontId="58" fillId="0" borderId="2" xfId="0" applyFont="1" applyBorder="1" applyAlignment="1" applyProtection="1">
      <alignment horizontal="center" vertical="center" wrapText="1"/>
      <protection locked="0"/>
    </xf>
    <xf numFmtId="170" fontId="58" fillId="0" borderId="2" xfId="0" applyNumberFormat="1" applyFont="1" applyBorder="1" applyAlignment="1" applyProtection="1">
      <alignment horizontal="center" vertical="center" wrapText="1"/>
      <protection locked="0"/>
    </xf>
    <xf numFmtId="170" fontId="58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58" fillId="0" borderId="26" xfId="0" applyFont="1" applyBorder="1" applyAlignment="1" applyProtection="1">
      <alignment horizontal="center" vertical="center" wrapText="1"/>
      <protection locked="0"/>
    </xf>
    <xf numFmtId="170" fontId="58" fillId="0" borderId="26" xfId="0" applyNumberFormat="1" applyFont="1" applyBorder="1" applyAlignment="1" applyProtection="1">
      <alignment horizontal="center" vertical="center" wrapText="1"/>
      <protection locked="0"/>
    </xf>
    <xf numFmtId="170" fontId="58" fillId="6" borderId="26" xfId="0" applyNumberFormat="1" applyFont="1" applyFill="1" applyBorder="1" applyAlignment="1" applyProtection="1">
      <alignment horizontal="center" vertical="center" wrapText="1"/>
      <protection locked="0"/>
    </xf>
    <xf numFmtId="0" fontId="60" fillId="6" borderId="27" xfId="0" applyFont="1" applyFill="1" applyBorder="1" applyAlignment="1" applyProtection="1">
      <alignment horizontal="center" vertical="center" wrapText="1"/>
      <protection locked="0"/>
    </xf>
    <xf numFmtId="170" fontId="60" fillId="6" borderId="27" xfId="0" applyNumberFormat="1" applyFont="1" applyFill="1" applyBorder="1" applyAlignment="1">
      <alignment horizontal="center" vertical="center" wrapText="1"/>
    </xf>
    <xf numFmtId="170" fontId="60" fillId="12" borderId="27" xfId="0" applyNumberFormat="1" applyFont="1" applyFill="1" applyBorder="1" applyAlignment="1">
      <alignment horizontal="center" vertical="center" wrapText="1"/>
    </xf>
    <xf numFmtId="0" fontId="53" fillId="0" borderId="0" xfId="113" applyFont="1" applyProtection="1">
      <protection locked="0"/>
    </xf>
    <xf numFmtId="0" fontId="1" fillId="0" borderId="0" xfId="0" applyFont="1" applyProtection="1">
      <protection locked="0"/>
    </xf>
    <xf numFmtId="170" fontId="58" fillId="0" borderId="2" xfId="0" quotePrefix="1" applyNumberFormat="1" applyFont="1" applyBorder="1" applyAlignment="1" applyProtection="1">
      <alignment horizontal="center" vertical="center" wrapText="1"/>
      <protection locked="0"/>
    </xf>
    <xf numFmtId="9" fontId="60" fillId="6" borderId="34" xfId="0" applyNumberFormat="1" applyFont="1" applyFill="1" applyBorder="1" applyAlignment="1">
      <alignment horizontal="center" vertical="center" wrapText="1"/>
    </xf>
    <xf numFmtId="0" fontId="44" fillId="13" borderId="17" xfId="101" applyFont="1" applyFill="1" applyBorder="1" applyAlignment="1" applyProtection="1">
      <alignment horizontal="center" vertical="center" wrapText="1"/>
      <protection locked="0"/>
    </xf>
    <xf numFmtId="0" fontId="44" fillId="13" borderId="18" xfId="101" applyFont="1" applyFill="1" applyBorder="1" applyAlignment="1" applyProtection="1">
      <alignment horizontal="center" vertical="center" wrapText="1"/>
      <protection locked="0"/>
    </xf>
    <xf numFmtId="170" fontId="62" fillId="15" borderId="27" xfId="0" applyNumberFormat="1" applyFont="1" applyFill="1" applyBorder="1" applyAlignment="1">
      <alignment horizontal="center" vertical="center" wrapText="1"/>
    </xf>
    <xf numFmtId="170" fontId="57" fillId="0" borderId="22" xfId="0" applyNumberFormat="1" applyFont="1" applyBorder="1" applyAlignment="1">
      <alignment horizontal="center" vertical="center" wrapText="1"/>
    </xf>
    <xf numFmtId="170" fontId="57" fillId="0" borderId="2" xfId="0" applyNumberFormat="1" applyFont="1" applyBorder="1" applyAlignment="1">
      <alignment horizontal="center" vertical="center" wrapText="1"/>
    </xf>
    <xf numFmtId="170" fontId="58" fillId="0" borderId="22" xfId="0" applyNumberFormat="1" applyFont="1" applyBorder="1" applyAlignment="1" applyProtection="1">
      <alignment horizontal="center" vertical="center" wrapText="1"/>
      <protection locked="0"/>
    </xf>
    <xf numFmtId="170" fontId="58" fillId="0" borderId="2" xfId="0" applyNumberFormat="1" applyFont="1" applyBorder="1" applyAlignment="1" applyProtection="1">
      <alignment horizontal="center" vertical="center" wrapText="1"/>
      <protection locked="0"/>
    </xf>
    <xf numFmtId="170" fontId="60" fillId="6" borderId="27" xfId="0" applyNumberFormat="1" applyFont="1" applyFill="1" applyBorder="1" applyAlignment="1">
      <alignment horizontal="center" vertical="center" wrapText="1"/>
    </xf>
    <xf numFmtId="170" fontId="57" fillId="0" borderId="26" xfId="0" applyNumberFormat="1" applyFont="1" applyBorder="1" applyAlignment="1">
      <alignment horizontal="center" vertical="center" wrapText="1"/>
    </xf>
    <xf numFmtId="170" fontId="58" fillId="0" borderId="26" xfId="0" applyNumberFormat="1" applyFont="1" applyBorder="1" applyAlignment="1" applyProtection="1">
      <alignment horizontal="center" vertical="center" wrapText="1"/>
      <protection locked="0"/>
    </xf>
    <xf numFmtId="170" fontId="61" fillId="8" borderId="27" xfId="0" applyNumberFormat="1" applyFont="1" applyFill="1" applyBorder="1" applyAlignment="1">
      <alignment horizontal="center" vertical="center" wrapText="1"/>
    </xf>
    <xf numFmtId="0" fontId="44" fillId="13" borderId="16" xfId="101" applyFont="1" applyFill="1" applyBorder="1" applyAlignment="1" applyProtection="1">
      <alignment horizontal="center" vertical="center" wrapText="1"/>
      <protection locked="0"/>
    </xf>
    <xf numFmtId="0" fontId="44" fillId="13" borderId="19" xfId="101" applyFont="1" applyFill="1" applyBorder="1" applyAlignment="1" applyProtection="1">
      <alignment horizontal="center" vertical="center" wrapText="1"/>
      <protection locked="0"/>
    </xf>
    <xf numFmtId="0" fontId="44" fillId="13" borderId="24" xfId="101" applyFont="1" applyFill="1" applyBorder="1" applyAlignment="1" applyProtection="1">
      <alignment horizontal="center" vertical="center" wrapText="1"/>
      <protection locked="0"/>
    </xf>
    <xf numFmtId="0" fontId="44" fillId="13" borderId="25" xfId="101" applyFont="1" applyFill="1" applyBorder="1" applyAlignment="1" applyProtection="1">
      <alignment horizontal="center" vertical="center" wrapText="1"/>
      <protection locked="0"/>
    </xf>
    <xf numFmtId="0" fontId="44" fillId="13" borderId="14" xfId="101" applyFont="1" applyFill="1" applyBorder="1" applyAlignment="1" applyProtection="1">
      <alignment horizontal="center" vertical="center" wrapText="1"/>
      <protection locked="0"/>
    </xf>
    <xf numFmtId="0" fontId="44" fillId="13" borderId="11" xfId="101" applyFont="1" applyFill="1" applyBorder="1" applyAlignment="1" applyProtection="1">
      <alignment horizontal="center" vertical="center" wrapText="1"/>
      <protection locked="0"/>
    </xf>
    <xf numFmtId="0" fontId="57" fillId="0" borderId="22" xfId="0" applyFont="1" applyBorder="1" applyAlignment="1" applyProtection="1">
      <alignment horizontal="center" vertical="center" wrapText="1"/>
      <protection locked="0"/>
    </xf>
    <xf numFmtId="0" fontId="57" fillId="0" borderId="2" xfId="0" applyFont="1" applyBorder="1" applyAlignment="1" applyProtection="1">
      <alignment horizontal="center" vertical="center" wrapText="1"/>
      <protection locked="0"/>
    </xf>
    <xf numFmtId="0" fontId="57" fillId="0" borderId="26" xfId="0" applyFont="1" applyBorder="1" applyAlignment="1" applyProtection="1">
      <alignment horizontal="center" vertical="center" wrapText="1"/>
      <protection locked="0"/>
    </xf>
    <xf numFmtId="170" fontId="58" fillId="0" borderId="21" xfId="0" applyNumberFormat="1" applyFont="1" applyBorder="1" applyAlignment="1" applyProtection="1">
      <alignment horizontal="center" vertical="center" wrapText="1"/>
      <protection locked="0"/>
    </xf>
    <xf numFmtId="170" fontId="58" fillId="0" borderId="23" xfId="0" applyNumberFormat="1" applyFont="1" applyBorder="1" applyAlignment="1" applyProtection="1">
      <alignment horizontal="center" vertical="center" wrapText="1"/>
      <protection locked="0"/>
    </xf>
    <xf numFmtId="0" fontId="44" fillId="16" borderId="14" xfId="101" applyFont="1" applyFill="1" applyBorder="1" applyAlignment="1" applyProtection="1">
      <alignment horizontal="center" vertical="center" wrapText="1"/>
      <protection locked="0"/>
    </xf>
    <xf numFmtId="0" fontId="44" fillId="8" borderId="17" xfId="101" applyFont="1" applyFill="1" applyBorder="1" applyAlignment="1" applyProtection="1">
      <alignment horizontal="center" vertical="center" wrapText="1"/>
      <protection locked="0"/>
    </xf>
    <xf numFmtId="0" fontId="44" fillId="8" borderId="11" xfId="101" applyFont="1" applyFill="1" applyBorder="1" applyAlignment="1" applyProtection="1">
      <alignment horizontal="center" vertical="center" wrapText="1"/>
      <protection locked="0"/>
    </xf>
    <xf numFmtId="0" fontId="44" fillId="15" borderId="17" xfId="101" applyFont="1" applyFill="1" applyBorder="1" applyAlignment="1" applyProtection="1">
      <alignment horizontal="center" vertical="center" wrapText="1"/>
      <protection locked="0"/>
    </xf>
    <xf numFmtId="0" fontId="44" fillId="15" borderId="18" xfId="101" applyFont="1" applyFill="1" applyBorder="1" applyAlignment="1" applyProtection="1">
      <alignment horizontal="center" vertical="center" wrapText="1"/>
      <protection locked="0"/>
    </xf>
    <xf numFmtId="0" fontId="57" fillId="0" borderId="21" xfId="0" applyFont="1" applyBorder="1" applyAlignment="1" applyProtection="1">
      <alignment horizontal="center" vertical="center" wrapText="1"/>
      <protection locked="0"/>
    </xf>
    <xf numFmtId="0" fontId="57" fillId="0" borderId="23" xfId="0" applyFont="1" applyBorder="1" applyAlignment="1" applyProtection="1">
      <alignment horizontal="center" vertical="center" wrapText="1"/>
      <protection locked="0"/>
    </xf>
    <xf numFmtId="170" fontId="57" fillId="0" borderId="21" xfId="0" applyNumberFormat="1" applyFont="1" applyBorder="1" applyAlignment="1">
      <alignment horizontal="center" vertical="center" wrapText="1"/>
    </xf>
    <xf numFmtId="170" fontId="57" fillId="0" borderId="23" xfId="0" applyNumberFormat="1" applyFont="1" applyBorder="1" applyAlignment="1">
      <alignment horizontal="center" vertical="center" wrapText="1"/>
    </xf>
    <xf numFmtId="0" fontId="28" fillId="9" borderId="0" xfId="101" applyFont="1" applyFill="1" applyAlignment="1" applyProtection="1">
      <alignment horizontal="center" vertical="center"/>
      <protection locked="0"/>
    </xf>
    <xf numFmtId="0" fontId="44" fillId="16" borderId="17" xfId="101" applyFont="1" applyFill="1" applyBorder="1" applyAlignment="1" applyProtection="1">
      <alignment horizontal="center" vertical="center" wrapText="1"/>
      <protection locked="0"/>
    </xf>
    <xf numFmtId="0" fontId="44" fillId="16" borderId="18" xfId="101" applyFont="1" applyFill="1" applyBorder="1" applyAlignment="1" applyProtection="1">
      <alignment horizontal="center" vertical="center" wrapText="1"/>
      <protection locked="0"/>
    </xf>
    <xf numFmtId="0" fontId="44" fillId="8" borderId="18" xfId="101" applyFont="1" applyFill="1" applyBorder="1" applyAlignment="1" applyProtection="1">
      <alignment horizontal="center" vertical="center" wrapText="1"/>
      <protection locked="0"/>
    </xf>
    <xf numFmtId="171" fontId="65" fillId="0" borderId="31" xfId="113" applyNumberFormat="1" applyFont="1" applyBorder="1" applyAlignment="1" applyProtection="1">
      <alignment horizontal="center" vertical="center"/>
      <protection locked="0"/>
    </xf>
    <xf numFmtId="171" fontId="65" fillId="0" borderId="29" xfId="113" applyNumberFormat="1" applyFont="1" applyBorder="1" applyAlignment="1" applyProtection="1">
      <alignment horizontal="center" vertical="center"/>
      <protection locked="0"/>
    </xf>
    <xf numFmtId="171" fontId="65" fillId="0" borderId="30" xfId="113" applyNumberFormat="1" applyFont="1" applyBorder="1" applyAlignment="1" applyProtection="1">
      <alignment horizontal="center" vertical="center"/>
      <protection locked="0"/>
    </xf>
    <xf numFmtId="171" fontId="65" fillId="0" borderId="32" xfId="113" applyNumberFormat="1" applyFont="1" applyBorder="1" applyAlignment="1" applyProtection="1">
      <alignment horizontal="center" vertical="center"/>
      <protection locked="0"/>
    </xf>
    <xf numFmtId="170" fontId="58" fillId="0" borderId="33" xfId="0" applyNumberFormat="1" applyFont="1" applyBorder="1" applyAlignment="1" applyProtection="1">
      <alignment horizontal="center" vertical="center" wrapText="1"/>
      <protection locked="0"/>
    </xf>
    <xf numFmtId="170" fontId="58" fillId="0" borderId="34" xfId="0" applyNumberFormat="1" applyFont="1" applyBorder="1" applyAlignment="1" applyProtection="1">
      <alignment horizontal="center" vertical="center" wrapText="1"/>
      <protection locked="0"/>
    </xf>
    <xf numFmtId="171" fontId="65" fillId="0" borderId="28" xfId="113" applyNumberFormat="1" applyFont="1" applyBorder="1" applyAlignment="1" applyProtection="1">
      <alignment horizontal="center" vertical="center"/>
      <protection locked="0"/>
    </xf>
    <xf numFmtId="0" fontId="11" fillId="2" borderId="3" xfId="1" applyFont="1" applyFill="1" applyBorder="1" applyAlignment="1" applyProtection="1">
      <alignment horizontal="center" vertical="center" wrapText="1"/>
      <protection locked="0"/>
    </xf>
    <xf numFmtId="0" fontId="11" fillId="2" borderId="0" xfId="1" applyFont="1" applyFill="1" applyBorder="1" applyAlignment="1" applyProtection="1">
      <alignment horizontal="center" vertical="center" wrapText="1"/>
      <protection locked="0"/>
    </xf>
    <xf numFmtId="0" fontId="38" fillId="10" borderId="0" xfId="101" applyFont="1" applyFill="1" applyAlignment="1">
      <alignment horizontal="center" vertical="center" wrapText="1"/>
    </xf>
    <xf numFmtId="0" fontId="39" fillId="0" borderId="2" xfId="108" applyFont="1" applyBorder="1" applyAlignment="1">
      <alignment horizontal="center" vertical="center" wrapText="1"/>
    </xf>
    <xf numFmtId="3" fontId="25" fillId="6" borderId="2" xfId="0" applyNumberFormat="1" applyFont="1" applyFill="1" applyBorder="1" applyAlignment="1">
      <alignment vertical="center"/>
    </xf>
    <xf numFmtId="0" fontId="0" fillId="6" borderId="2" xfId="0" applyFill="1" applyBorder="1" applyAlignment="1">
      <alignment vertical="center"/>
    </xf>
    <xf numFmtId="3" fontId="25" fillId="6" borderId="2" xfId="0" applyNumberFormat="1" applyFont="1" applyFill="1" applyBorder="1" applyAlignment="1">
      <alignment vertical="center" wrapText="1"/>
    </xf>
    <xf numFmtId="0" fontId="0" fillId="6" borderId="2" xfId="0" applyFill="1" applyBorder="1" applyAlignment="1">
      <alignment vertical="center" wrapText="1"/>
    </xf>
    <xf numFmtId="0" fontId="27" fillId="7" borderId="0" xfId="0" applyFont="1" applyFill="1" applyAlignment="1">
      <alignment horizontal="center" vertical="center"/>
    </xf>
    <xf numFmtId="0" fontId="25" fillId="6" borderId="4" xfId="0" applyFont="1" applyFill="1" applyBorder="1" applyAlignment="1">
      <alignment vertical="center" wrapText="1"/>
    </xf>
    <xf numFmtId="0" fontId="25" fillId="6" borderId="5" xfId="0" applyFont="1" applyFill="1" applyBorder="1" applyAlignment="1">
      <alignment vertical="center" wrapText="1"/>
    </xf>
    <xf numFmtId="0" fontId="25" fillId="6" borderId="6" xfId="0" applyFont="1" applyFill="1" applyBorder="1" applyAlignment="1">
      <alignment vertical="center" wrapText="1"/>
    </xf>
    <xf numFmtId="0" fontId="25" fillId="6" borderId="2" xfId="0" applyFont="1" applyFill="1" applyBorder="1" applyAlignment="1">
      <alignment vertical="center"/>
    </xf>
    <xf numFmtId="0" fontId="21" fillId="2" borderId="3" xfId="1" applyFont="1" applyFill="1" applyBorder="1" applyAlignment="1" applyProtection="1">
      <alignment horizontal="center" vertical="center" wrapText="1"/>
      <protection locked="0"/>
    </xf>
    <xf numFmtId="0" fontId="21" fillId="2" borderId="0" xfId="1" applyFont="1" applyFill="1" applyBorder="1" applyAlignment="1" applyProtection="1">
      <alignment horizontal="center" vertical="center" wrapText="1"/>
      <protection locked="0"/>
    </xf>
    <xf numFmtId="0" fontId="23" fillId="6" borderId="1" xfId="0" applyFont="1" applyFill="1" applyBorder="1" applyAlignment="1">
      <alignment vertical="center"/>
    </xf>
    <xf numFmtId="0" fontId="23" fillId="6" borderId="2" xfId="0" applyFont="1" applyFill="1" applyBorder="1" applyAlignment="1">
      <alignment vertical="center"/>
    </xf>
    <xf numFmtId="0" fontId="45" fillId="6" borderId="2" xfId="0" applyFont="1" applyFill="1" applyBorder="1" applyAlignment="1">
      <alignment vertical="center"/>
    </xf>
    <xf numFmtId="0" fontId="46" fillId="6" borderId="2" xfId="0" applyFont="1" applyFill="1" applyBorder="1" applyAlignment="1">
      <alignment vertical="center"/>
    </xf>
  </cellXfs>
  <cellStyles count="114">
    <cellStyle name="Lien hypertexte" xfId="1" builtinId="8"/>
    <cellStyle name="Lien hypertexte visité" xfId="2" builtinId="9" hidden="1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Lien hypertexte visité" xfId="8" builtinId="9" hidden="1"/>
    <cellStyle name="Lien hypertexte visité" xfId="9" builtinId="9" hidden="1"/>
    <cellStyle name="Lien hypertexte visité" xfId="10" builtinId="9" hidden="1"/>
    <cellStyle name="Lien hypertexte visité" xfId="11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Lien hypertexte visité" xfId="33" builtinId="9" hidden="1"/>
    <cellStyle name="Lien hypertexte visité" xfId="34" builtinId="9" hidden="1"/>
    <cellStyle name="Lien hypertexte visité" xfId="35" builtinId="9" hidden="1"/>
    <cellStyle name="Lien hypertexte visité" xfId="36" builtinId="9" hidden="1"/>
    <cellStyle name="Lien hypertexte visité" xfId="37" builtinId="9" hidden="1"/>
    <cellStyle name="Lien hypertexte visité" xfId="38" builtinId="9" hidden="1"/>
    <cellStyle name="Lien hypertexte visité" xfId="39" builtinId="9" hidden="1"/>
    <cellStyle name="Lien hypertexte visité" xfId="40" builtinId="9" hidden="1"/>
    <cellStyle name="Lien hypertexte visité" xfId="41" builtinId="9" hidden="1"/>
    <cellStyle name="Lien hypertexte visité" xfId="42" builtinId="9" hidden="1"/>
    <cellStyle name="Lien hypertexte visité" xfId="43" builtinId="9" hidden="1"/>
    <cellStyle name="Lien hypertexte visité" xfId="44" builtinId="9" hidden="1"/>
    <cellStyle name="Lien hypertexte visité" xfId="45" builtinId="9" hidden="1"/>
    <cellStyle name="Lien hypertexte visité" xfId="46" builtinId="9" hidden="1"/>
    <cellStyle name="Lien hypertexte visité" xfId="47" builtinId="9" hidden="1"/>
    <cellStyle name="Lien hypertexte visité" xfId="48" builtinId="9" hidden="1"/>
    <cellStyle name="Lien hypertexte visité" xfId="49" builtinId="9" hidden="1"/>
    <cellStyle name="Lien hypertexte visité" xfId="50" builtinId="9" hidden="1"/>
    <cellStyle name="Lien hypertexte visité" xfId="51" builtinId="9" hidden="1"/>
    <cellStyle name="Lien hypertexte visité" xfId="52" builtinId="9" hidden="1"/>
    <cellStyle name="Lien hypertexte visité" xfId="53" builtinId="9" hidden="1"/>
    <cellStyle name="Lien hypertexte visité" xfId="54" builtinId="9" hidden="1"/>
    <cellStyle name="Lien hypertexte visité" xfId="55" builtinId="9" hidden="1"/>
    <cellStyle name="Lien hypertexte visité" xfId="56" builtinId="9" hidden="1"/>
    <cellStyle name="Lien hypertexte visité" xfId="57" builtinId="9" hidden="1"/>
    <cellStyle name="Lien hypertexte visité" xfId="58" builtinId="9" hidden="1"/>
    <cellStyle name="Lien hypertexte visité" xfId="59" builtinId="9" hidden="1"/>
    <cellStyle name="Lien hypertexte visité" xfId="60" builtinId="9" hidden="1"/>
    <cellStyle name="Lien hypertexte visité" xfId="61" builtinId="9" hidden="1"/>
    <cellStyle name="Lien hypertexte visité" xfId="62" builtinId="9" hidden="1"/>
    <cellStyle name="Lien hypertexte visité" xfId="63" builtinId="9" hidden="1"/>
    <cellStyle name="Lien hypertexte visité" xfId="64" builtinId="9" hidden="1"/>
    <cellStyle name="Lien hypertexte visité" xfId="65" builtinId="9" hidden="1"/>
    <cellStyle name="Lien hypertexte visité" xfId="66" builtinId="9" hidden="1"/>
    <cellStyle name="Lien hypertexte visité" xfId="67" builtinId="9" hidden="1"/>
    <cellStyle name="Lien hypertexte visité" xfId="68" builtinId="9" hidden="1"/>
    <cellStyle name="Lien hypertexte visité" xfId="69" builtinId="9" hidden="1"/>
    <cellStyle name="Lien hypertexte visité" xfId="70" builtinId="9" hidden="1"/>
    <cellStyle name="Lien hypertexte visité" xfId="71" builtinId="9" hidden="1"/>
    <cellStyle name="Lien hypertexte visité" xfId="72" builtinId="9" hidden="1"/>
    <cellStyle name="Lien hypertexte visité" xfId="73" builtinId="9" hidden="1"/>
    <cellStyle name="Lien hypertexte visité" xfId="74" builtinId="9" hidden="1"/>
    <cellStyle name="Lien hypertexte visité" xfId="75" builtinId="9" hidden="1"/>
    <cellStyle name="Lien hypertexte visité" xfId="76" builtinId="9" hidden="1"/>
    <cellStyle name="Lien hypertexte visité" xfId="77" builtinId="9" hidden="1"/>
    <cellStyle name="Lien hypertexte visité" xfId="78" builtinId="9" hidden="1"/>
    <cellStyle name="Lien hypertexte visité" xfId="79" builtinId="9" hidden="1"/>
    <cellStyle name="Lien hypertexte visité" xfId="80" builtinId="9" hidden="1"/>
    <cellStyle name="Lien hypertexte visité" xfId="81" builtinId="9" hidden="1"/>
    <cellStyle name="Lien hypertexte visité" xfId="82" builtinId="9" hidden="1"/>
    <cellStyle name="Lien hypertexte visité" xfId="83" builtinId="9" hidden="1"/>
    <cellStyle name="Lien hypertexte visité" xfId="84" builtinId="9" hidden="1"/>
    <cellStyle name="Lien hypertexte visité" xfId="85" builtinId="9" hidden="1"/>
    <cellStyle name="Lien hypertexte visité" xfId="86" builtinId="9" hidden="1"/>
    <cellStyle name="Lien hypertexte visité" xfId="87" builtinId="9" hidden="1"/>
    <cellStyle name="Lien hypertexte visité" xfId="88" builtinId="9" hidden="1"/>
    <cellStyle name="Lien hypertexte visité" xfId="89" builtinId="9" hidden="1"/>
    <cellStyle name="Lien hypertexte visité" xfId="90" builtinId="9" hidden="1"/>
    <cellStyle name="Lien hypertexte visité" xfId="91" builtinId="9" hidden="1"/>
    <cellStyle name="Lien hypertexte visité" xfId="92" builtinId="9" hidden="1"/>
    <cellStyle name="Lien hypertexte visité" xfId="93" builtinId="9" hidden="1"/>
    <cellStyle name="Lien hypertexte visité" xfId="94" builtinId="9" hidden="1"/>
    <cellStyle name="Lien hypertexte visité" xfId="95" builtinId="9" hidden="1"/>
    <cellStyle name="Lien hypertexte visité" xfId="96" builtinId="9" hidden="1"/>
    <cellStyle name="Lien hypertexte visité" xfId="97" builtinId="9" hidden="1"/>
    <cellStyle name="Lien hypertexte visité" xfId="98" builtinId="9" hidden="1"/>
    <cellStyle name="Lien hypertexte visité" xfId="99" builtinId="9" hidden="1"/>
    <cellStyle name="Milliers" xfId="100" builtinId="3"/>
    <cellStyle name="Milliers 2" xfId="110" xr:uid="{65D6AF6C-33ED-48FC-AD8A-9AB7C511A545}"/>
    <cellStyle name="Monétaire 2" xfId="103" xr:uid="{882232ED-635D-4D8E-97A2-DD13FF8A6CEC}"/>
    <cellStyle name="Monétaire 2 2" xfId="111" xr:uid="{5E052D0A-1027-4D6A-9E48-20BCDF556F17}"/>
    <cellStyle name="Normal" xfId="0" builtinId="0"/>
    <cellStyle name="Normal 2" xfId="101" xr:uid="{5A7B097C-DD88-416E-945F-81ADE7987609}"/>
    <cellStyle name="Normal 3" xfId="109" xr:uid="{61668542-B713-4D54-AF08-31A7296A2EFA}"/>
    <cellStyle name="Normal 3 2" xfId="112" xr:uid="{5A10B486-84F1-44D1-8A85-949FEC0E2164}"/>
    <cellStyle name="Normal 3 3" xfId="113" xr:uid="{380AE877-A0A3-427B-9225-D50EF1917A71}"/>
    <cellStyle name="Note 2" xfId="108" xr:uid="{CEA7ED27-CD8F-4ACE-B061-44F0EE544A77}"/>
    <cellStyle name="Pourcentage 2" xfId="106" xr:uid="{7E817800-86C0-488F-B418-C40A3862D993}"/>
    <cellStyle name="Titre 2" xfId="104" xr:uid="{87B567FF-2605-43E2-8D56-9581BFD9C259}"/>
    <cellStyle name="Titre 1 2" xfId="105" xr:uid="{492A691E-4ACF-43BC-9370-AD4ACEA895D5}"/>
    <cellStyle name="Titre 4 2" xfId="102" xr:uid="{32F92B03-BD68-4D5A-A29D-A71A75E3DB5C}"/>
    <cellStyle name="Total 2" xfId="107" xr:uid="{955D86F6-8097-4C10-8BF3-5CC5EBA2F9F3}"/>
  </cellStyles>
  <dxfs count="21">
    <dxf>
      <font>
        <strike val="0"/>
        <outline val="0"/>
        <shadow val="0"/>
        <u val="none"/>
        <vertAlign val="baseline"/>
        <sz val="12"/>
        <color theme="3"/>
        <name val="Century Gothic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3"/>
        <name val="Century Gothic"/>
        <family val="2"/>
        <scheme val="none"/>
      </font>
      <numFmt numFmtId="1" formatCode="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entury Gothic"/>
        <family val="2"/>
        <scheme val="none"/>
      </font>
      <numFmt numFmtId="172" formatCode="#,##0.00\ [$MGA]"/>
      <fill>
        <patternFill patternType="solid">
          <fgColor indexed="64"/>
          <bgColor theme="8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entury Gothic"/>
        <family val="2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name val="Century Gothic"/>
        <family val="2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entury Gothic"/>
        <family val="2"/>
        <scheme val="none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entury Gothic"/>
        <family val="2"/>
        <scheme val="none"/>
      </font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theme="4"/>
        <name val="Century Gothic"/>
        <family val="2"/>
        <scheme val="none"/>
      </font>
      <fill>
        <patternFill patternType="solid">
          <fgColor indexed="64"/>
          <bgColor theme="0" tint="-0.249977111117893"/>
        </patternFill>
      </fill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1" tint="0.34998626667073579"/>
      </font>
      <fill>
        <patternFill patternType="solid">
          <fgColor theme="4" tint="0.79995117038483843"/>
          <bgColor theme="0" tint="-4.9989318521683403E-2"/>
        </patternFill>
      </fill>
    </dxf>
    <dxf>
      <font>
        <b/>
        <i val="0"/>
        <color theme="1" tint="0.34998626667073579"/>
      </font>
    </dxf>
    <dxf>
      <font>
        <b/>
        <i val="0"/>
        <color theme="1" tint="0.34998626667073579"/>
      </font>
      <fill>
        <patternFill patternType="none">
          <bgColor auto="1"/>
        </patternFill>
      </fill>
      <border>
        <left/>
        <right/>
        <top style="medium">
          <color theme="1" tint="0.24994659260841701"/>
        </top>
        <bottom style="medium">
          <color theme="1" tint="0.24994659260841701"/>
        </bottom>
      </border>
    </dxf>
    <dxf>
      <font>
        <color theme="1" tint="0.34998626667073579"/>
      </font>
      <fill>
        <patternFill>
          <bgColor theme="0" tint="-0.14996795556505021"/>
        </patternFill>
      </fill>
      <border>
        <left/>
        <right/>
        <top style="medium">
          <color theme="1" tint="0.24994659260841701"/>
        </top>
        <bottom style="medium">
          <color theme="1" tint="0.24994659260841701"/>
        </bottom>
      </border>
    </dxf>
    <dxf>
      <font>
        <b val="0"/>
        <i val="0"/>
        <color theme="1" tint="0.34998626667073579"/>
      </font>
      <border>
        <left/>
        <right/>
        <top style="medium">
          <color theme="1" tint="0.24994659260841701"/>
        </top>
        <bottom style="medium">
          <color theme="1" tint="0.24994659260841701"/>
        </bottom>
        <horizontal style="thin">
          <color theme="1" tint="0.24994659260841701"/>
        </horizontal>
      </border>
    </dxf>
  </dxfs>
  <tableStyles count="1" defaultTableStyle="Invoice with Sales Tax" defaultPivotStyle="PivotStyleMedium4">
    <tableStyle name="Invoice with Sales Tax" pivot="0" count="5" xr9:uid="{EFD7119E-334A-4A6B-A48F-C246D61E43EE}">
      <tableStyleElement type="wholeTable" dxfId="20"/>
      <tableStyleElement type="headerRow" dxfId="19"/>
      <tableStyleElement type="totalRow" dxfId="18"/>
      <tableStyleElement type="lastColumn" dxfId="17"/>
      <tableStyleElement type="firstRowStripe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10885</xdr:colOff>
      <xdr:row>0</xdr:row>
      <xdr:rowOff>87084</xdr:rowOff>
    </xdr:from>
    <xdr:to>
      <xdr:col>0</xdr:col>
      <xdr:colOff>1057281</xdr:colOff>
      <xdr:row>4</xdr:row>
      <xdr:rowOff>9870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1CB2F87-CD13-4EF2-8139-7C6DD917A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5" y="87084"/>
          <a:ext cx="1045028" cy="9637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287633</xdr:colOff>
      <xdr:row>6</xdr:row>
      <xdr:rowOff>44933</xdr:rowOff>
    </xdr:from>
    <xdr:ext cx="4722731" cy="710604"/>
    <xdr:sp macro="" textlink="">
      <xdr:nvSpPr>
        <xdr:cNvPr id="2" name="Bulle rectangulaire 3" descr="To add a new row, go to the bottom-right cell in the table (just above the SUBTOTAL number) and press the Tab key">
          <a:extLst>
            <a:ext uri="{FF2B5EF4-FFF2-40B4-BE49-F238E27FC236}">
              <a16:creationId xmlns:a16="http://schemas.microsoft.com/office/drawing/2014/main" id="{DA466DC0-7EC8-43EC-9FB7-53E3FD91AC27}"/>
            </a:ext>
          </a:extLst>
        </xdr:cNvPr>
        <xdr:cNvSpPr/>
      </xdr:nvSpPr>
      <xdr:spPr>
        <a:xfrm>
          <a:off x="12703658" y="2285181"/>
          <a:ext cx="4722731" cy="710604"/>
        </a:xfrm>
        <a:prstGeom prst="wedgeRectCallout">
          <a:avLst>
            <a:gd name="adj1" fmla="val -53424"/>
            <a:gd name="adj2" fmla="val 19326"/>
          </a:avLst>
        </a:prstGeom>
        <a:solidFill>
          <a:schemeClr val="bg1">
            <a:lumMod val="9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 rtl="0"/>
          <a:r>
            <a:rPr lang="fr-FR" sz="1100" baseline="0">
              <a:solidFill>
                <a:srgbClr val="FF0000"/>
              </a:solidFill>
              <a:latin typeface="Cambria" panose="02040503050406030204" pitchFamily="18" charset="0"/>
            </a:rPr>
            <a:t>Pour 02 entreprises, Fonds additionnels ou "FA" maximum : 22 000 000 Ar</a:t>
          </a:r>
        </a:p>
        <a:p>
          <a:pPr algn="l" rtl="0"/>
          <a:r>
            <a:rPr lang="fr-FR" sz="1100" baseline="0">
              <a:solidFill>
                <a:srgbClr val="FF0000"/>
              </a:solidFill>
              <a:latin typeface="Cambria" panose="02040503050406030204" pitchFamily="18" charset="0"/>
            </a:rPr>
            <a:t>  </a:t>
          </a:r>
        </a:p>
        <a:p>
          <a:pPr algn="l" rtl="0"/>
          <a:r>
            <a:rPr lang="fr-FR" sz="1100" baseline="0">
              <a:solidFill>
                <a:srgbClr val="FF0000"/>
              </a:solidFill>
              <a:latin typeface="Cambria" panose="02040503050406030204" pitchFamily="18" charset="0"/>
            </a:rPr>
            <a:t>Pour 03 entreprises ET plus, 32 000 000 Ar </a:t>
          </a:r>
        </a:p>
      </xdr:txBody>
    </xdr:sp>
    <xdr:clientData fPrintsWithSheet="0"/>
  </xdr:oneCellAnchor>
  <xdr:twoCellAnchor>
    <xdr:from>
      <xdr:col>7</xdr:col>
      <xdr:colOff>320745</xdr:colOff>
      <xdr:row>8</xdr:row>
      <xdr:rowOff>197202</xdr:rowOff>
    </xdr:from>
    <xdr:to>
      <xdr:col>12</xdr:col>
      <xdr:colOff>315528</xdr:colOff>
      <xdr:row>14</xdr:row>
      <xdr:rowOff>205093</xdr:rowOff>
    </xdr:to>
    <xdr:sp macro="" textlink="">
      <xdr:nvSpPr>
        <xdr:cNvPr id="4" name="Bulle rectangulaire 3" descr="To add a new row, go to the bottom-right cell in the table (just above the SUBTOTAL number) and press the Tab key">
          <a:extLst>
            <a:ext uri="{FF2B5EF4-FFF2-40B4-BE49-F238E27FC236}">
              <a16:creationId xmlns:a16="http://schemas.microsoft.com/office/drawing/2014/main" id="{093CD8FE-2347-4D4F-A87A-6A190EE2BEE4}"/>
            </a:ext>
          </a:extLst>
        </xdr:cNvPr>
        <xdr:cNvSpPr/>
      </xdr:nvSpPr>
      <xdr:spPr>
        <a:xfrm>
          <a:off x="12736770" y="3399811"/>
          <a:ext cx="4704038" cy="765157"/>
        </a:xfrm>
        <a:prstGeom prst="wedgeRectCallout">
          <a:avLst>
            <a:gd name="adj1" fmla="val -54511"/>
            <a:gd name="adj2" fmla="val 17303"/>
          </a:avLst>
        </a:prstGeom>
        <a:solidFill>
          <a:schemeClr val="bg1">
            <a:lumMod val="9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 rtl="0"/>
          <a:r>
            <a:rPr lang="fr" sz="1100" baseline="0">
              <a:solidFill>
                <a:schemeClr val="tx1">
                  <a:lumMod val="75000"/>
                  <a:lumOff val="25000"/>
                </a:schemeClr>
              </a:solidFill>
              <a:latin typeface="Cambria" panose="02040503050406030204" pitchFamily="18" charset="0"/>
            </a:rPr>
            <a:t>Pour ajouter une ligne, accédez à la cellule en bas à droite du tableau (juste au-dessus de la valeur TOTAL DT CONSENTI), puis appuyez sur la touche "</a:t>
          </a:r>
          <a:r>
            <a:rPr lang="fr" sz="1100" b="1" baseline="0">
              <a:solidFill>
                <a:schemeClr val="tx1">
                  <a:lumMod val="75000"/>
                  <a:lumOff val="25000"/>
                </a:schemeClr>
              </a:solidFill>
              <a:latin typeface="Cambria" panose="02040503050406030204" pitchFamily="18" charset="0"/>
            </a:rPr>
            <a:t>TAB" du clavier</a:t>
          </a:r>
          <a:r>
            <a:rPr lang="fr" sz="1100" baseline="0">
              <a:solidFill>
                <a:schemeClr val="tx1">
                  <a:lumMod val="75000"/>
                  <a:lumOff val="25000"/>
                </a:schemeClr>
              </a:solidFill>
              <a:latin typeface="Cambria" panose="02040503050406030204" pitchFamily="18" charset="0"/>
            </a:rPr>
            <a:t>.</a:t>
          </a:r>
          <a:endParaRPr lang="en-US" sz="1100">
            <a:solidFill>
              <a:schemeClr val="tx1">
                <a:lumMod val="75000"/>
                <a:lumOff val="25000"/>
              </a:schemeClr>
            </a:solidFill>
            <a:latin typeface="Cambria" panose="02040503050406030204" pitchFamily="18" charset="0"/>
          </a:endParaRPr>
        </a:p>
      </xdr:txBody>
    </xdr:sp>
    <xdr:clientData/>
  </xdr:twoCellAnchor>
  <xdr:oneCellAnchor>
    <xdr:from>
      <xdr:col>5</xdr:col>
      <xdr:colOff>184827</xdr:colOff>
      <xdr:row>14</xdr:row>
      <xdr:rowOff>463132</xdr:rowOff>
    </xdr:from>
    <xdr:ext cx="2402503" cy="1469477"/>
    <xdr:sp macro="" textlink="">
      <xdr:nvSpPr>
        <xdr:cNvPr id="5" name="Bulle rectangulaire 3" descr="To add a new row, go to the bottom-right cell in the table (just above the SUBTOTAL number) and press the Tab key">
          <a:extLst>
            <a:ext uri="{FF2B5EF4-FFF2-40B4-BE49-F238E27FC236}">
              <a16:creationId xmlns:a16="http://schemas.microsoft.com/office/drawing/2014/main" id="{98A671F7-D64B-4F23-8FBB-52BB13ACD91F}"/>
            </a:ext>
          </a:extLst>
        </xdr:cNvPr>
        <xdr:cNvSpPr/>
      </xdr:nvSpPr>
      <xdr:spPr>
        <a:xfrm>
          <a:off x="9540231" y="4423007"/>
          <a:ext cx="2402503" cy="1469477"/>
        </a:xfrm>
        <a:prstGeom prst="wedgeRectCallout">
          <a:avLst>
            <a:gd name="adj1" fmla="val -54596"/>
            <a:gd name="adj2" fmla="val -29997"/>
          </a:avLst>
        </a:prstGeom>
        <a:solidFill>
          <a:schemeClr val="bg1">
            <a:lumMod val="9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 rtl="0"/>
          <a:r>
            <a:rPr lang="fr-FR" sz="1100" baseline="0">
              <a:solidFill>
                <a:schemeClr val="tx1">
                  <a:lumMod val="75000"/>
                  <a:lumOff val="25000"/>
                </a:schemeClr>
              </a:solidFill>
              <a:latin typeface="Cambria" panose="02040503050406030204" pitchFamily="18" charset="0"/>
            </a:rPr>
            <a:t>Ce montant doit être supérieur à la cellule "</a:t>
          </a:r>
          <a:r>
            <a:rPr lang="fr-FR" sz="1100" b="1" baseline="0">
              <a:solidFill>
                <a:schemeClr val="tx1">
                  <a:lumMod val="75000"/>
                  <a:lumOff val="25000"/>
                </a:schemeClr>
              </a:solidFill>
              <a:latin typeface="Cambria" panose="02040503050406030204" pitchFamily="18" charset="0"/>
            </a:rPr>
            <a:t>C5" en termes de montant</a:t>
          </a:r>
          <a:br>
            <a:rPr lang="fr-FR" sz="1100" baseline="0">
              <a:solidFill>
                <a:schemeClr val="tx1">
                  <a:lumMod val="75000"/>
                  <a:lumOff val="25000"/>
                </a:schemeClr>
              </a:solidFill>
              <a:latin typeface="Cambria" panose="02040503050406030204" pitchFamily="18" charset="0"/>
            </a:rPr>
          </a:br>
          <a:br>
            <a:rPr lang="fr-FR" sz="1100" baseline="0">
              <a:solidFill>
                <a:schemeClr val="tx1">
                  <a:lumMod val="75000"/>
                  <a:lumOff val="25000"/>
                </a:schemeClr>
              </a:solidFill>
              <a:latin typeface="Cambria" panose="02040503050406030204" pitchFamily="18" charset="0"/>
            </a:rPr>
          </a:br>
          <a:r>
            <a:rPr lang="fr-FR" sz="1100" baseline="0">
              <a:solidFill>
                <a:schemeClr val="tx1">
                  <a:lumMod val="75000"/>
                  <a:lumOff val="25000"/>
                </a:schemeClr>
              </a:solidFill>
              <a:latin typeface="Cambria" panose="02040503050406030204" pitchFamily="18" charset="0"/>
            </a:rPr>
            <a:t>Si cette case apparait en </a:t>
          </a:r>
          <a:r>
            <a:rPr lang="fr-FR" sz="1100" b="1" baseline="0">
              <a:solidFill>
                <a:srgbClr val="FF0000"/>
              </a:solidFill>
              <a:latin typeface="Cambria" panose="02040503050406030204" pitchFamily="18" charset="0"/>
            </a:rPr>
            <a:t>rouge</a:t>
          </a:r>
          <a:r>
            <a:rPr lang="fr-FR" sz="1100" baseline="0">
              <a:solidFill>
                <a:schemeClr val="tx1">
                  <a:lumMod val="75000"/>
                  <a:lumOff val="25000"/>
                </a:schemeClr>
              </a:solidFill>
              <a:latin typeface="Cambria" panose="02040503050406030204" pitchFamily="18" charset="0"/>
            </a:rPr>
            <a:t>,  augmenter</a:t>
          </a:r>
          <a:endParaRPr lang="fr-FR" sz="1100" b="1" baseline="0">
            <a:solidFill>
              <a:schemeClr val="tx1">
                <a:lumMod val="75000"/>
                <a:lumOff val="25000"/>
              </a:schemeClr>
            </a:solidFill>
            <a:latin typeface="Cambria" panose="02040503050406030204" pitchFamily="18" charset="0"/>
          </a:endParaRPr>
        </a:p>
        <a:p>
          <a:pPr algn="l" rtl="0"/>
          <a:r>
            <a:rPr lang="fr-FR" sz="1100" baseline="0">
              <a:solidFill>
                <a:schemeClr val="tx1">
                  <a:lumMod val="75000"/>
                  <a:lumOff val="25000"/>
                </a:schemeClr>
              </a:solidFill>
              <a:latin typeface="Cambria" panose="02040503050406030204" pitchFamily="18" charset="0"/>
            </a:rPr>
            <a:t> montants de "DROIT DE TIRAGE CONSENTI" (colonne F).</a:t>
          </a:r>
        </a:p>
        <a:p>
          <a:pPr algn="l" rtl="0"/>
          <a:endParaRPr lang="fr-FR" sz="1100" baseline="0">
            <a:solidFill>
              <a:schemeClr val="tx1">
                <a:lumMod val="75000"/>
                <a:lumOff val="25000"/>
              </a:schemeClr>
            </a:solidFill>
            <a:latin typeface="Cambria" panose="02040503050406030204" pitchFamily="18" charset="0"/>
          </a:endParaRPr>
        </a:p>
        <a:p>
          <a:pPr algn="l" rtl="0"/>
          <a:endParaRPr lang="fr-FR" sz="1100" b="1" baseline="0">
            <a:solidFill>
              <a:schemeClr val="tx1">
                <a:lumMod val="75000"/>
                <a:lumOff val="25000"/>
              </a:schemeClr>
            </a:solidFill>
            <a:latin typeface="Cambria" panose="02040503050406030204" pitchFamily="18" charset="0"/>
          </a:endParaRPr>
        </a:p>
      </xdr:txBody>
    </xdr:sp>
    <xdr:clientData fPrint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20619</xdr:colOff>
      <xdr:row>0</xdr:row>
      <xdr:rowOff>0</xdr:rowOff>
    </xdr:from>
    <xdr:to>
      <xdr:col>1</xdr:col>
      <xdr:colOff>616324</xdr:colOff>
      <xdr:row>2</xdr:row>
      <xdr:rowOff>77455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47EB2FF-1AFF-459D-8BA0-001991D453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8354" y="0"/>
          <a:ext cx="595705" cy="6041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.%20FMFP\1.%20PROJET_2020_AP4\Dossier%20&#224;%20remplir%20PIS_AP4\canevas%203%20_IS_Budget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détaillé"/>
      <sheetName val="calcul effet levier"/>
      <sheetName val="recapitulatif du budget"/>
    </sheetNames>
    <sheetDataSet>
      <sheetData sheetId="0">
        <row r="6">
          <cell r="G6" t="str">
            <v>(1) Part de la contribution des Entreprises en dehors du droit de tirage</v>
          </cell>
          <cell r="H6" t="str">
            <v>(2) Part du coût global à financer par d'autres partenaires</v>
          </cell>
          <cell r="I6" t="str">
            <v>(3) Part demandée au FMFP - dans les limites du droit de tirage des Eses associées et suivant l'effet levier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A17FDD6-6688-459E-AEC8-112122C9FF51}" name="CALCUL_DT" displayName="CALCUL_DT" ref="B7:G14" totalsRowShown="0" headerRowDxfId="8" dataDxfId="6" headerRowBorderDxfId="7">
  <autoFilter ref="B7:G14" xr:uid="{80DF1A2B-7B79-467A-A89F-C67506C6EA6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CA9C1B2C-16BD-4539-8FA3-307A94E04796}" name="CONSORTIUM D'ENTREPRISES" dataDxfId="5" dataCellStyle="Normal 2"/>
    <tableColumn id="2" xr3:uid="{6D36FD1D-3F73-4356-A4F1-904033E116A4}" name="IDENTIFIANT CNAPS" dataDxfId="4"/>
    <tableColumn id="7" xr3:uid="{49589989-3925-459F-A9DE-53220BFBB85F}" name="EFFECTIF DE L'ENTREPRISE *" dataDxfId="3" dataCellStyle="Normal 2"/>
    <tableColumn id="4" xr3:uid="{FE86EF41-FD1A-456B-A394-5971CEC7630D}" name="DROIT DE TIRAGE CONSENTI *" dataDxfId="2" dataCellStyle="Monétaire 2"/>
    <tableColumn id="6" xr3:uid="{15D7EACD-F00E-4FD5-B0CC-31D1BBB268D6}" name="EFFET LEVIER APPLICABLE" dataDxfId="1">
      <calculatedColumnFormula>IF(CALCUL_DT[[#This Row],[EFFECTIF DE L''ENTREPRISE *]]=0,"",IF(CALCUL_DT[[#This Row],[EFFECTIF DE L''ENTREPRISE *]]&gt;70,7,IF(CALCUL_DT[[#This Row],[EFFECTIF DE L''ENTREPRISE *]]&lt;21,100,30)))</calculatedColumnFormula>
    </tableColumn>
    <tableColumn id="5" xr3:uid="{CEED4BFB-B48C-4A7E-9B9B-C53E7500D872}" name="FONDS ADDITIONNEL THÉORIQUE" dataDxfId="0">
      <calculatedColumnFormula>IFERROR(CALCUL_DT[[#This Row],[DROIT DE TIRAGE CONSENTI *]]*CALCUL_DT[[#This Row],[EFFET LEVIER APPLICABLE]],"")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0CDAD-3948-4247-B044-D52413DC4E0E}">
  <sheetPr>
    <pageSetUpPr fitToPage="1"/>
  </sheetPr>
  <dimension ref="B1:W32"/>
  <sheetViews>
    <sheetView showGridLines="0" tabSelected="1" zoomScale="54" zoomScaleNormal="70" workbookViewId="0">
      <selection activeCell="D8" sqref="D8"/>
    </sheetView>
  </sheetViews>
  <sheetFormatPr baseColWidth="10" defaultColWidth="10.9140625" defaultRowHeight="30" customHeight="1" x14ac:dyDescent="0.35"/>
  <cols>
    <col min="1" max="1" width="2.4140625" style="115" customWidth="1"/>
    <col min="2" max="2" width="32.25" style="115" customWidth="1"/>
    <col min="3" max="3" width="20.4140625" style="115" customWidth="1"/>
    <col min="4" max="4" width="12.75" style="115" customWidth="1"/>
    <col min="5" max="5" width="12.58203125" style="115" customWidth="1"/>
    <col min="6" max="6" width="13.4140625" style="115" customWidth="1"/>
    <col min="7" max="7" width="10.4140625" style="115" customWidth="1"/>
    <col min="8" max="8" width="11.4140625" style="115" customWidth="1"/>
    <col min="9" max="13" width="12.4140625" style="115" customWidth="1"/>
    <col min="14" max="14" width="13.08203125" style="115" customWidth="1"/>
    <col min="15" max="15" width="13.9140625" style="115" customWidth="1"/>
    <col min="16" max="20" width="10.9140625" style="115"/>
    <col min="21" max="21" width="11.75" style="115" customWidth="1"/>
    <col min="22" max="22" width="22.25" style="115" customWidth="1"/>
    <col min="23" max="23" width="23.75" style="115" customWidth="1"/>
    <col min="24" max="16384" width="10.9140625" style="115"/>
  </cols>
  <sheetData>
    <row r="1" spans="2:21" ht="30" customHeight="1" x14ac:dyDescent="0.35">
      <c r="B1" s="176" t="s">
        <v>66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</row>
    <row r="2" spans="2:21" ht="21.9" customHeight="1" x14ac:dyDescent="0.35">
      <c r="B2" s="116" t="s">
        <v>108</v>
      </c>
    </row>
    <row r="3" spans="2:21" ht="15.5" customHeight="1" x14ac:dyDescent="0.35">
      <c r="B3" s="117"/>
    </row>
    <row r="4" spans="2:21" ht="15.5" customHeight="1" x14ac:dyDescent="0.35">
      <c r="B4" s="118" t="s">
        <v>67</v>
      </c>
    </row>
    <row r="5" spans="2:21" ht="7.9" customHeight="1" thickBot="1" x14ac:dyDescent="0.4">
      <c r="B5" s="117"/>
    </row>
    <row r="6" spans="2:21" ht="50.25" customHeight="1" thickBot="1" x14ac:dyDescent="0.4">
      <c r="B6" s="156"/>
      <c r="C6" s="156" t="s">
        <v>68</v>
      </c>
      <c r="D6" s="145" t="s">
        <v>69</v>
      </c>
      <c r="E6" s="146"/>
      <c r="F6" s="145" t="s">
        <v>70</v>
      </c>
      <c r="G6" s="146"/>
      <c r="H6" s="145" t="s">
        <v>71</v>
      </c>
      <c r="I6" s="146"/>
      <c r="J6" s="145" t="s">
        <v>72</v>
      </c>
      <c r="K6" s="146"/>
      <c r="L6" s="145" t="s">
        <v>109</v>
      </c>
      <c r="M6" s="146"/>
      <c r="N6" s="145" t="s">
        <v>73</v>
      </c>
      <c r="O6" s="146"/>
      <c r="P6" s="177" t="s">
        <v>74</v>
      </c>
      <c r="Q6" s="178"/>
      <c r="R6" s="168" t="s">
        <v>75</v>
      </c>
      <c r="S6" s="179"/>
      <c r="T6" s="170" t="s">
        <v>76</v>
      </c>
      <c r="U6" s="171"/>
    </row>
    <row r="7" spans="2:21" ht="30" customHeight="1" thickBot="1" x14ac:dyDescent="0.4">
      <c r="B7" s="157"/>
      <c r="C7" s="157"/>
      <c r="D7" s="119" t="s">
        <v>77</v>
      </c>
      <c r="E7" s="120" t="s">
        <v>78</v>
      </c>
      <c r="F7" s="119" t="s">
        <v>77</v>
      </c>
      <c r="G7" s="120" t="s">
        <v>78</v>
      </c>
      <c r="H7" s="119" t="s">
        <v>77</v>
      </c>
      <c r="I7" s="120" t="s">
        <v>78</v>
      </c>
      <c r="J7" s="119" t="s">
        <v>77</v>
      </c>
      <c r="K7" s="120" t="s">
        <v>78</v>
      </c>
      <c r="L7" s="119" t="s">
        <v>77</v>
      </c>
      <c r="M7" s="120" t="s">
        <v>78</v>
      </c>
      <c r="N7" s="119" t="s">
        <v>77</v>
      </c>
      <c r="O7" s="120" t="s">
        <v>78</v>
      </c>
      <c r="P7" s="121" t="s">
        <v>77</v>
      </c>
      <c r="Q7" s="122" t="s">
        <v>78</v>
      </c>
      <c r="R7" s="123" t="s">
        <v>77</v>
      </c>
      <c r="S7" s="124" t="s">
        <v>78</v>
      </c>
      <c r="T7" s="125" t="s">
        <v>77</v>
      </c>
      <c r="U7" s="126" t="s">
        <v>78</v>
      </c>
    </row>
    <row r="8" spans="2:21" ht="30" customHeight="1" x14ac:dyDescent="0.35">
      <c r="B8" s="172"/>
      <c r="C8" s="127" t="s">
        <v>79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9">
        <f>D8+F8+H8+J8+L8</f>
        <v>0</v>
      </c>
      <c r="O8" s="129">
        <f>+E8+G8+I8+K8+M8</f>
        <v>0</v>
      </c>
      <c r="P8" s="130"/>
      <c r="Q8" s="130"/>
      <c r="R8" s="174">
        <f>SUM(N8:N16)+SUM(P8:P16)</f>
        <v>0</v>
      </c>
      <c r="S8" s="174">
        <f>SUM(O8:O16)+SUM(Q8:Q16)</f>
        <v>0</v>
      </c>
      <c r="T8" s="165"/>
      <c r="U8" s="165"/>
    </row>
    <row r="9" spans="2:21" ht="30" customHeight="1" x14ac:dyDescent="0.35">
      <c r="B9" s="173"/>
      <c r="C9" s="131" t="s">
        <v>65</v>
      </c>
      <c r="D9" s="132"/>
      <c r="E9" s="132"/>
      <c r="F9" s="132"/>
      <c r="G9" s="132"/>
      <c r="H9" s="132"/>
      <c r="I9" s="132"/>
      <c r="J9" s="143"/>
      <c r="K9" s="132"/>
      <c r="L9" s="143"/>
      <c r="M9" s="132"/>
      <c r="N9" s="129">
        <f>D9+F9+H9+J9+L9</f>
        <v>0</v>
      </c>
      <c r="O9" s="129">
        <f t="shared" ref="O9:O16" si="0">+E9+G9+I9+K9+M9</f>
        <v>0</v>
      </c>
      <c r="P9" s="133"/>
      <c r="Q9" s="133"/>
      <c r="R9" s="175"/>
      <c r="S9" s="175"/>
      <c r="T9" s="166"/>
      <c r="U9" s="166"/>
    </row>
    <row r="10" spans="2:21" ht="30" hidden="1" customHeight="1" x14ac:dyDescent="0.35">
      <c r="B10" s="173"/>
      <c r="C10" s="127" t="s">
        <v>100</v>
      </c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29">
        <f t="shared" ref="N10:N15" si="1">D10+F10+H10+J10+L10</f>
        <v>0</v>
      </c>
      <c r="O10" s="129">
        <f t="shared" si="0"/>
        <v>0</v>
      </c>
      <c r="P10" s="133"/>
      <c r="Q10" s="133"/>
      <c r="R10" s="175"/>
      <c r="S10" s="175"/>
      <c r="T10" s="166"/>
      <c r="U10" s="166"/>
    </row>
    <row r="11" spans="2:21" ht="30" hidden="1" customHeight="1" x14ac:dyDescent="0.35">
      <c r="B11" s="173"/>
      <c r="C11" s="127" t="s">
        <v>101</v>
      </c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29">
        <f t="shared" si="1"/>
        <v>0</v>
      </c>
      <c r="O11" s="129">
        <f t="shared" si="0"/>
        <v>0</v>
      </c>
      <c r="P11" s="133"/>
      <c r="Q11" s="133"/>
      <c r="R11" s="175"/>
      <c r="S11" s="175"/>
      <c r="T11" s="166"/>
      <c r="U11" s="166"/>
    </row>
    <row r="12" spans="2:21" ht="30" hidden="1" customHeight="1" x14ac:dyDescent="0.35">
      <c r="B12" s="173"/>
      <c r="C12" s="127" t="s">
        <v>102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29">
        <f t="shared" si="1"/>
        <v>0</v>
      </c>
      <c r="O12" s="129">
        <f t="shared" si="0"/>
        <v>0</v>
      </c>
      <c r="P12" s="133"/>
      <c r="Q12" s="133"/>
      <c r="R12" s="175"/>
      <c r="S12" s="175"/>
      <c r="T12" s="166"/>
      <c r="U12" s="166"/>
    </row>
    <row r="13" spans="2:21" ht="30" hidden="1" customHeight="1" x14ac:dyDescent="0.35">
      <c r="B13" s="173"/>
      <c r="C13" s="127" t="s">
        <v>103</v>
      </c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29">
        <f t="shared" si="1"/>
        <v>0</v>
      </c>
      <c r="O13" s="129">
        <f t="shared" si="0"/>
        <v>0</v>
      </c>
      <c r="P13" s="133"/>
      <c r="Q13" s="133"/>
      <c r="R13" s="175"/>
      <c r="S13" s="175"/>
      <c r="T13" s="166"/>
      <c r="U13" s="166"/>
    </row>
    <row r="14" spans="2:21" ht="30" hidden="1" customHeight="1" x14ac:dyDescent="0.35">
      <c r="B14" s="173"/>
      <c r="C14" s="127" t="s">
        <v>104</v>
      </c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29">
        <f t="shared" si="1"/>
        <v>0</v>
      </c>
      <c r="O14" s="129">
        <f t="shared" si="0"/>
        <v>0</v>
      </c>
      <c r="P14" s="133"/>
      <c r="Q14" s="133"/>
      <c r="R14" s="175"/>
      <c r="S14" s="175"/>
      <c r="T14" s="166"/>
      <c r="U14" s="166"/>
    </row>
    <row r="15" spans="2:21" ht="30" hidden="1" customHeight="1" x14ac:dyDescent="0.35">
      <c r="B15" s="173"/>
      <c r="C15" s="131" t="s">
        <v>105</v>
      </c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29">
        <f t="shared" si="1"/>
        <v>0</v>
      </c>
      <c r="O15" s="129">
        <f t="shared" si="0"/>
        <v>0</v>
      </c>
      <c r="P15" s="133"/>
      <c r="Q15" s="133"/>
      <c r="R15" s="175"/>
      <c r="S15" s="175"/>
      <c r="T15" s="166"/>
      <c r="U15" s="166"/>
    </row>
    <row r="16" spans="2:21" ht="30" customHeight="1" x14ac:dyDescent="0.35">
      <c r="B16" s="162"/>
      <c r="C16" s="127" t="s">
        <v>80</v>
      </c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29">
        <f>D16+F16+H16+J16+L16</f>
        <v>0</v>
      </c>
      <c r="O16" s="129">
        <f t="shared" si="0"/>
        <v>0</v>
      </c>
      <c r="P16" s="133"/>
      <c r="Q16" s="133"/>
      <c r="R16" s="148"/>
      <c r="S16" s="148"/>
      <c r="T16" s="150"/>
      <c r="U16" s="150"/>
    </row>
    <row r="17" spans="2:23" ht="15.5" customHeight="1" x14ac:dyDescent="0.35">
      <c r="B17" s="117"/>
    </row>
    <row r="18" spans="2:23" ht="15.5" customHeight="1" x14ac:dyDescent="0.35">
      <c r="B18" s="118" t="s">
        <v>107</v>
      </c>
    </row>
    <row r="19" spans="2:23" ht="7.9" customHeight="1" thickBot="1" x14ac:dyDescent="0.4"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</row>
    <row r="20" spans="2:23" ht="50.15" customHeight="1" thickBot="1" x14ac:dyDescent="0.4">
      <c r="B20" s="156" t="s">
        <v>81</v>
      </c>
      <c r="C20" s="158" t="s">
        <v>68</v>
      </c>
      <c r="D20" s="160" t="s">
        <v>69</v>
      </c>
      <c r="E20" s="160"/>
      <c r="F20" s="145" t="s">
        <v>70</v>
      </c>
      <c r="G20" s="161"/>
      <c r="H20" s="145" t="s">
        <v>71</v>
      </c>
      <c r="I20" s="161"/>
      <c r="J20" s="145" t="s">
        <v>72</v>
      </c>
      <c r="K20" s="146"/>
      <c r="L20" s="145" t="s">
        <v>109</v>
      </c>
      <c r="M20" s="146"/>
      <c r="N20" s="145" t="s">
        <v>73</v>
      </c>
      <c r="O20" s="146"/>
      <c r="P20" s="167" t="s">
        <v>74</v>
      </c>
      <c r="Q20" s="167"/>
      <c r="R20" s="168" t="s">
        <v>75</v>
      </c>
      <c r="S20" s="169"/>
      <c r="T20" s="170" t="s">
        <v>82</v>
      </c>
      <c r="U20" s="171"/>
      <c r="V20" s="156" t="s">
        <v>110</v>
      </c>
      <c r="W20" s="156" t="s">
        <v>111</v>
      </c>
    </row>
    <row r="21" spans="2:23" ht="30" customHeight="1" thickBot="1" x14ac:dyDescent="0.4">
      <c r="B21" s="157"/>
      <c r="C21" s="159"/>
      <c r="D21" s="119" t="s">
        <v>77</v>
      </c>
      <c r="E21" s="120" t="s">
        <v>78</v>
      </c>
      <c r="F21" s="119" t="s">
        <v>77</v>
      </c>
      <c r="G21" s="120" t="s">
        <v>78</v>
      </c>
      <c r="H21" s="119" t="s">
        <v>77</v>
      </c>
      <c r="I21" s="120" t="s">
        <v>78</v>
      </c>
      <c r="J21" s="119" t="s">
        <v>77</v>
      </c>
      <c r="K21" s="120" t="s">
        <v>78</v>
      </c>
      <c r="L21" s="119" t="s">
        <v>77</v>
      </c>
      <c r="M21" s="120" t="s">
        <v>78</v>
      </c>
      <c r="N21" s="119" t="s">
        <v>77</v>
      </c>
      <c r="O21" s="120" t="s">
        <v>78</v>
      </c>
      <c r="P21" s="121" t="s">
        <v>77</v>
      </c>
      <c r="Q21" s="122" t="s">
        <v>78</v>
      </c>
      <c r="R21" s="123" t="s">
        <v>77</v>
      </c>
      <c r="S21" s="124" t="s">
        <v>78</v>
      </c>
      <c r="T21" s="125" t="s">
        <v>77</v>
      </c>
      <c r="U21" s="126" t="s">
        <v>78</v>
      </c>
      <c r="V21" s="157"/>
      <c r="W21" s="157"/>
    </row>
    <row r="22" spans="2:23" ht="30" customHeight="1" x14ac:dyDescent="0.35">
      <c r="B22" s="162" t="s">
        <v>83</v>
      </c>
      <c r="C22" s="127" t="s">
        <v>79</v>
      </c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9">
        <f>D22+F22+H22+J22+L22</f>
        <v>0</v>
      </c>
      <c r="O22" s="129">
        <f>+E22+G22+I22+K22+M22</f>
        <v>0</v>
      </c>
      <c r="P22" s="130"/>
      <c r="Q22" s="130"/>
      <c r="R22" s="148">
        <f>SUM(N22:N24)+SUM(P22:P24)</f>
        <v>0</v>
      </c>
      <c r="S22" s="148">
        <f>SUM(O22:O24)+SUM(Q22:Q24)</f>
        <v>0</v>
      </c>
      <c r="T22" s="150"/>
      <c r="U22" s="150"/>
      <c r="V22" s="165"/>
      <c r="W22" s="186" t="str">
        <f>IFERROR(+V22/$V$31,"")</f>
        <v/>
      </c>
    </row>
    <row r="23" spans="2:23" ht="30" customHeight="1" x14ac:dyDescent="0.35">
      <c r="B23" s="163"/>
      <c r="C23" s="131" t="s">
        <v>65</v>
      </c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29">
        <f t="shared" ref="N23:N30" si="2">D23+F23+H23+J23+L23</f>
        <v>0</v>
      </c>
      <c r="O23" s="129">
        <f t="shared" ref="O23:O30" si="3">+E23+G23+I23+K23+M23</f>
        <v>0</v>
      </c>
      <c r="P23" s="133"/>
      <c r="Q23" s="133"/>
      <c r="R23" s="149"/>
      <c r="S23" s="149"/>
      <c r="T23" s="151"/>
      <c r="U23" s="151"/>
      <c r="V23" s="166"/>
      <c r="W23" s="181"/>
    </row>
    <row r="24" spans="2:23" ht="30" customHeight="1" x14ac:dyDescent="0.35">
      <c r="B24" s="163"/>
      <c r="C24" s="131" t="s">
        <v>80</v>
      </c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29">
        <f t="shared" si="2"/>
        <v>0</v>
      </c>
      <c r="O24" s="129">
        <f t="shared" si="3"/>
        <v>0</v>
      </c>
      <c r="P24" s="133"/>
      <c r="Q24" s="133"/>
      <c r="R24" s="149"/>
      <c r="S24" s="149"/>
      <c r="T24" s="151"/>
      <c r="U24" s="151"/>
      <c r="V24" s="150"/>
      <c r="W24" s="182"/>
    </row>
    <row r="25" spans="2:23" ht="30" customHeight="1" x14ac:dyDescent="0.35">
      <c r="B25" s="162" t="s">
        <v>84</v>
      </c>
      <c r="C25" s="127" t="s">
        <v>79</v>
      </c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9">
        <f t="shared" si="2"/>
        <v>0</v>
      </c>
      <c r="O25" s="129">
        <f t="shared" si="3"/>
        <v>0</v>
      </c>
      <c r="P25" s="130"/>
      <c r="Q25" s="130"/>
      <c r="R25" s="148">
        <f>SUM(N25:N27)+SUM(P25:P27)</f>
        <v>0</v>
      </c>
      <c r="S25" s="148">
        <f>SUM(O25:O27)+SUM(Q25:Q27)</f>
        <v>0</v>
      </c>
      <c r="T25" s="150"/>
      <c r="U25" s="150"/>
      <c r="V25" s="184"/>
      <c r="W25" s="180" t="str">
        <f>IFERROR(+V25/$V$31,"")</f>
        <v/>
      </c>
    </row>
    <row r="26" spans="2:23" ht="30" customHeight="1" x14ac:dyDescent="0.35">
      <c r="B26" s="163"/>
      <c r="C26" s="131" t="s">
        <v>65</v>
      </c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29">
        <f t="shared" si="2"/>
        <v>0</v>
      </c>
      <c r="O26" s="129">
        <f t="shared" si="3"/>
        <v>0</v>
      </c>
      <c r="P26" s="133"/>
      <c r="Q26" s="133"/>
      <c r="R26" s="149"/>
      <c r="S26" s="149"/>
      <c r="T26" s="151"/>
      <c r="U26" s="151"/>
      <c r="V26" s="166"/>
      <c r="W26" s="181"/>
    </row>
    <row r="27" spans="2:23" ht="30" customHeight="1" x14ac:dyDescent="0.35">
      <c r="B27" s="163"/>
      <c r="C27" s="131" t="s">
        <v>80</v>
      </c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29">
        <f t="shared" si="2"/>
        <v>0</v>
      </c>
      <c r="O27" s="129">
        <f t="shared" si="3"/>
        <v>0</v>
      </c>
      <c r="P27" s="133"/>
      <c r="Q27" s="133"/>
      <c r="R27" s="149"/>
      <c r="S27" s="149"/>
      <c r="T27" s="151"/>
      <c r="U27" s="151"/>
      <c r="V27" s="150"/>
      <c r="W27" s="182"/>
    </row>
    <row r="28" spans="2:23" ht="30" customHeight="1" x14ac:dyDescent="0.35">
      <c r="B28" s="163" t="s">
        <v>85</v>
      </c>
      <c r="C28" s="131" t="s">
        <v>79</v>
      </c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29">
        <f t="shared" si="2"/>
        <v>0</v>
      </c>
      <c r="O28" s="129">
        <f t="shared" si="3"/>
        <v>0</v>
      </c>
      <c r="P28" s="133"/>
      <c r="Q28" s="133"/>
      <c r="R28" s="149">
        <f>SUM(N28:N30)+SUM(P28:P30)</f>
        <v>0</v>
      </c>
      <c r="S28" s="149">
        <f>SUM(O28:O30)+SUM(Q28:Q30)</f>
        <v>0</v>
      </c>
      <c r="T28" s="151"/>
      <c r="U28" s="151"/>
      <c r="V28" s="184"/>
      <c r="W28" s="180" t="str">
        <f>IFERROR(+V28/$V$31,"")</f>
        <v/>
      </c>
    </row>
    <row r="29" spans="2:23" ht="30" customHeight="1" x14ac:dyDescent="0.35">
      <c r="B29" s="163"/>
      <c r="C29" s="131" t="s">
        <v>65</v>
      </c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29">
        <f t="shared" si="2"/>
        <v>0</v>
      </c>
      <c r="O29" s="129">
        <f t="shared" si="3"/>
        <v>0</v>
      </c>
      <c r="P29" s="133"/>
      <c r="Q29" s="133"/>
      <c r="R29" s="149"/>
      <c r="S29" s="149"/>
      <c r="T29" s="151"/>
      <c r="U29" s="151"/>
      <c r="V29" s="166"/>
      <c r="W29" s="181"/>
    </row>
    <row r="30" spans="2:23" ht="30" customHeight="1" thickBot="1" x14ac:dyDescent="0.4">
      <c r="B30" s="164"/>
      <c r="C30" s="135" t="s">
        <v>80</v>
      </c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29">
        <f t="shared" si="2"/>
        <v>0</v>
      </c>
      <c r="O30" s="129">
        <f t="shared" si="3"/>
        <v>0</v>
      </c>
      <c r="P30" s="137"/>
      <c r="Q30" s="137"/>
      <c r="R30" s="153"/>
      <c r="S30" s="153"/>
      <c r="T30" s="154"/>
      <c r="U30" s="154"/>
      <c r="V30" s="185"/>
      <c r="W30" s="183"/>
    </row>
    <row r="31" spans="2:23" ht="48.5" customHeight="1" thickBot="1" x14ac:dyDescent="0.4">
      <c r="B31" s="138" t="s">
        <v>86</v>
      </c>
      <c r="C31" s="138"/>
      <c r="D31" s="152">
        <f>SUM(D22:E30)</f>
        <v>0</v>
      </c>
      <c r="E31" s="152"/>
      <c r="F31" s="152">
        <f>SUM(F22:G30)</f>
        <v>0</v>
      </c>
      <c r="G31" s="152"/>
      <c r="H31" s="152">
        <f>SUM(H22:I30)</f>
        <v>0</v>
      </c>
      <c r="I31" s="152"/>
      <c r="J31" s="152">
        <f>SUM(J22:K30)</f>
        <v>0</v>
      </c>
      <c r="K31" s="152"/>
      <c r="L31" s="152">
        <f>SUM(L22:M30)</f>
        <v>0</v>
      </c>
      <c r="M31" s="152"/>
      <c r="N31" s="139">
        <f>SUM(N22:N30)</f>
        <v>0</v>
      </c>
      <c r="O31" s="139">
        <f>SUM(O22:O30)</f>
        <v>0</v>
      </c>
      <c r="P31" s="140">
        <f>SUM(P22:P30)</f>
        <v>0</v>
      </c>
      <c r="Q31" s="140">
        <f>SUM(Q22:Q30)</f>
        <v>0</v>
      </c>
      <c r="R31" s="155">
        <f>SUM(R22:R30)+SUM(S22:S30)</f>
        <v>0</v>
      </c>
      <c r="S31" s="155"/>
      <c r="T31" s="147">
        <f>SUM(T22:U30)</f>
        <v>0</v>
      </c>
      <c r="U31" s="147"/>
      <c r="V31" s="139">
        <f>SUM(V22:V30)</f>
        <v>0</v>
      </c>
      <c r="W31" s="144">
        <f>IFERROR(SUM(W22:W30),"")</f>
        <v>0</v>
      </c>
    </row>
    <row r="32" spans="2:23" ht="24" customHeight="1" x14ac:dyDescent="0.35">
      <c r="B32" s="141" t="s">
        <v>87</v>
      </c>
    </row>
  </sheetData>
  <mergeCells count="58">
    <mergeCell ref="W25:W27"/>
    <mergeCell ref="W28:W30"/>
    <mergeCell ref="V20:V21"/>
    <mergeCell ref="V22:V24"/>
    <mergeCell ref="V25:V27"/>
    <mergeCell ref="V28:V30"/>
    <mergeCell ref="W20:W21"/>
    <mergeCell ref="W22:W24"/>
    <mergeCell ref="B1:U1"/>
    <mergeCell ref="B6:B7"/>
    <mergeCell ref="C6:C7"/>
    <mergeCell ref="D6:E6"/>
    <mergeCell ref="F6:G6"/>
    <mergeCell ref="H6:I6"/>
    <mergeCell ref="J6:K6"/>
    <mergeCell ref="N6:O6"/>
    <mergeCell ref="P6:Q6"/>
    <mergeCell ref="R6:S6"/>
    <mergeCell ref="T6:U6"/>
    <mergeCell ref="L6:M6"/>
    <mergeCell ref="B22:B24"/>
    <mergeCell ref="B28:B30"/>
    <mergeCell ref="B25:B27"/>
    <mergeCell ref="U8:U16"/>
    <mergeCell ref="N20:O20"/>
    <mergeCell ref="P20:Q20"/>
    <mergeCell ref="R20:S20"/>
    <mergeCell ref="T20:U20"/>
    <mergeCell ref="B8:B16"/>
    <mergeCell ref="R8:R16"/>
    <mergeCell ref="S8:S16"/>
    <mergeCell ref="T8:T16"/>
    <mergeCell ref="B20:B21"/>
    <mergeCell ref="C20:C21"/>
    <mergeCell ref="D20:E20"/>
    <mergeCell ref="F20:G20"/>
    <mergeCell ref="H20:I20"/>
    <mergeCell ref="J31:K31"/>
    <mergeCell ref="R31:S31"/>
    <mergeCell ref="D31:E31"/>
    <mergeCell ref="F31:G31"/>
    <mergeCell ref="H31:I31"/>
    <mergeCell ref="J20:K20"/>
    <mergeCell ref="L20:M20"/>
    <mergeCell ref="T31:U31"/>
    <mergeCell ref="R22:R24"/>
    <mergeCell ref="S22:S24"/>
    <mergeCell ref="T22:T24"/>
    <mergeCell ref="U22:U24"/>
    <mergeCell ref="L31:M31"/>
    <mergeCell ref="R28:R30"/>
    <mergeCell ref="S28:S30"/>
    <mergeCell ref="T28:T30"/>
    <mergeCell ref="U28:U30"/>
    <mergeCell ref="R25:R27"/>
    <mergeCell ref="S25:S27"/>
    <mergeCell ref="T25:T27"/>
    <mergeCell ref="U25:U27"/>
  </mergeCells>
  <dataValidations disablePrompts="1" count="1">
    <dataValidation allowBlank="1" showInputMessage="1" showErrorMessage="1" prompt="Entrez le nom de la société dans cette cellule, et son slogan dans la cellule en dessous." sqref="B1" xr:uid="{9FC278E0-E444-452F-9829-8160D334F95E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pageSetUpPr fitToPage="1"/>
  </sheetPr>
  <dimension ref="A2:J36"/>
  <sheetViews>
    <sheetView showGridLines="0" topLeftCell="A10" zoomScale="70" zoomScaleNormal="70" workbookViewId="0">
      <selection activeCell="C20" sqref="C20"/>
    </sheetView>
  </sheetViews>
  <sheetFormatPr baseColWidth="10" defaultColWidth="8.75" defaultRowHeight="16" x14ac:dyDescent="0.35"/>
  <cols>
    <col min="1" max="1" width="31.75" style="2" customWidth="1"/>
    <col min="2" max="2" width="19.75" style="2" customWidth="1"/>
    <col min="3" max="3" width="9.75" style="2" customWidth="1"/>
    <col min="4" max="4" width="23.4140625" style="2" customWidth="1"/>
    <col min="5" max="5" width="22.58203125" style="2" customWidth="1"/>
    <col min="6" max="7" width="34.25" style="2" customWidth="1"/>
    <col min="8" max="8" width="18.25" style="2" customWidth="1"/>
    <col min="9" max="9" width="28.58203125" style="2" customWidth="1"/>
    <col min="10" max="10" width="8.75" style="2" bestFit="1" customWidth="1"/>
    <col min="11" max="16384" width="8.75" style="2"/>
  </cols>
  <sheetData>
    <row r="2" spans="1:10" ht="35.75" customHeight="1" x14ac:dyDescent="0.35">
      <c r="E2" s="187" t="s">
        <v>18</v>
      </c>
      <c r="F2" s="188"/>
      <c r="G2" s="188"/>
    </row>
    <row r="6" spans="1:10" s="6" customFormat="1" ht="74.75" customHeight="1" x14ac:dyDescent="0.25">
      <c r="A6" s="3" t="s">
        <v>1</v>
      </c>
      <c r="B6" s="3" t="s">
        <v>2</v>
      </c>
      <c r="C6" s="3" t="s">
        <v>3</v>
      </c>
      <c r="D6" s="3" t="s">
        <v>4</v>
      </c>
      <c r="E6" s="4" t="s">
        <v>43</v>
      </c>
      <c r="F6" s="4" t="s">
        <v>27</v>
      </c>
      <c r="G6" s="4" t="s">
        <v>37</v>
      </c>
      <c r="H6" s="4" t="s">
        <v>38</v>
      </c>
      <c r="I6" s="4" t="s">
        <v>39</v>
      </c>
      <c r="J6" s="5"/>
    </row>
    <row r="7" spans="1:10" s="6" customFormat="1" ht="23" customHeight="1" x14ac:dyDescent="0.25">
      <c r="A7" s="7" t="s">
        <v>61</v>
      </c>
      <c r="B7" s="43"/>
      <c r="C7" s="44"/>
      <c r="D7" s="44"/>
      <c r="E7" s="45"/>
      <c r="F7" s="45"/>
      <c r="G7" s="45"/>
      <c r="H7" s="45"/>
      <c r="I7" s="45"/>
    </row>
    <row r="8" spans="1:10" s="6" customFormat="1" ht="69.5" customHeight="1" x14ac:dyDescent="0.25">
      <c r="A8" s="8" t="s">
        <v>25</v>
      </c>
      <c r="B8" s="38" t="s">
        <v>98</v>
      </c>
      <c r="C8" s="46"/>
      <c r="D8" s="47"/>
      <c r="E8" s="48">
        <f>C8*D8</f>
        <v>0</v>
      </c>
      <c r="F8" s="104" t="s">
        <v>55</v>
      </c>
      <c r="G8" s="74"/>
      <c r="H8" s="74"/>
      <c r="I8" s="74">
        <f>E8-G8-H8</f>
        <v>0</v>
      </c>
    </row>
    <row r="9" spans="1:10" s="6" customFormat="1" ht="35.75" hidden="1" customHeight="1" x14ac:dyDescent="0.25">
      <c r="A9" s="8" t="s">
        <v>24</v>
      </c>
      <c r="B9" s="38" t="s">
        <v>5</v>
      </c>
      <c r="C9" s="46"/>
      <c r="D9" s="47"/>
      <c r="E9" s="48">
        <f>C9*D9</f>
        <v>0</v>
      </c>
      <c r="F9" s="48"/>
      <c r="G9" s="74"/>
      <c r="H9" s="74"/>
      <c r="I9" s="74">
        <f t="shared" ref="I9:I11" si="0">E9-G9-H9</f>
        <v>0</v>
      </c>
    </row>
    <row r="10" spans="1:10" s="6" customFormat="1" ht="23" customHeight="1" x14ac:dyDescent="0.25">
      <c r="A10" s="8" t="s">
        <v>6</v>
      </c>
      <c r="B10" s="38" t="s">
        <v>7</v>
      </c>
      <c r="C10" s="46"/>
      <c r="D10" s="47"/>
      <c r="E10" s="48">
        <f t="shared" ref="E10:E11" si="1">C10*D10</f>
        <v>0</v>
      </c>
      <c r="F10" s="48"/>
      <c r="G10" s="74"/>
      <c r="H10" s="74"/>
      <c r="I10" s="74">
        <f t="shared" si="0"/>
        <v>0</v>
      </c>
    </row>
    <row r="11" spans="1:10" s="6" customFormat="1" ht="23" customHeight="1" x14ac:dyDescent="0.25">
      <c r="A11" s="8" t="s">
        <v>8</v>
      </c>
      <c r="B11" s="38" t="s">
        <v>9</v>
      </c>
      <c r="C11" s="46"/>
      <c r="D11" s="47"/>
      <c r="E11" s="48">
        <f t="shared" si="1"/>
        <v>0</v>
      </c>
      <c r="F11" s="48"/>
      <c r="G11" s="74"/>
      <c r="H11" s="74"/>
      <c r="I11" s="74">
        <f t="shared" si="0"/>
        <v>0</v>
      </c>
    </row>
    <row r="12" spans="1:10" s="6" customFormat="1" ht="23" customHeight="1" x14ac:dyDescent="0.25">
      <c r="A12" s="9" t="s">
        <v>10</v>
      </c>
      <c r="B12" s="49"/>
      <c r="C12" s="49"/>
      <c r="D12" s="50"/>
      <c r="E12" s="51">
        <f>SUM(E8:E11)</f>
        <v>0</v>
      </c>
      <c r="F12" s="51"/>
      <c r="G12" s="75">
        <f>SUM(G8:G11)</f>
        <v>0</v>
      </c>
      <c r="H12" s="75">
        <f>SUM(H8:H11)</f>
        <v>0</v>
      </c>
      <c r="I12" s="75">
        <f>SUM(I8:I11)</f>
        <v>0</v>
      </c>
    </row>
    <row r="13" spans="1:10" s="6" customFormat="1" ht="23" customHeight="1" x14ac:dyDescent="0.25">
      <c r="A13" s="7" t="s">
        <v>26</v>
      </c>
      <c r="B13" s="43"/>
      <c r="C13" s="44"/>
      <c r="D13" s="52"/>
      <c r="E13" s="45"/>
      <c r="F13" s="45"/>
      <c r="G13" s="76"/>
      <c r="H13" s="76"/>
      <c r="I13" s="76"/>
    </row>
    <row r="14" spans="1:10" s="6" customFormat="1" ht="23" customHeight="1" x14ac:dyDescent="0.25">
      <c r="A14" s="8" t="s">
        <v>11</v>
      </c>
      <c r="B14" s="38" t="s">
        <v>7</v>
      </c>
      <c r="C14" s="46"/>
      <c r="D14" s="47"/>
      <c r="E14" s="48">
        <f>C14*D14</f>
        <v>0</v>
      </c>
      <c r="F14" s="48"/>
      <c r="G14" s="74"/>
      <c r="H14" s="74"/>
      <c r="I14" s="74">
        <f t="shared" ref="I14:I17" si="2">E14-G14-H14</f>
        <v>0</v>
      </c>
    </row>
    <row r="15" spans="1:10" s="6" customFormat="1" ht="23" customHeight="1" x14ac:dyDescent="0.25">
      <c r="A15" s="8" t="s">
        <v>12</v>
      </c>
      <c r="B15" s="38" t="s">
        <v>7</v>
      </c>
      <c r="C15" s="46"/>
      <c r="D15" s="47"/>
      <c r="E15" s="48">
        <f t="shared" ref="E15:E17" si="3">C15*D15</f>
        <v>0</v>
      </c>
      <c r="F15" s="48"/>
      <c r="G15" s="74"/>
      <c r="H15" s="74"/>
      <c r="I15" s="74">
        <f t="shared" si="2"/>
        <v>0</v>
      </c>
    </row>
    <row r="16" spans="1:10" s="6" customFormat="1" ht="25.25" customHeight="1" x14ac:dyDescent="0.25">
      <c r="A16" s="8" t="s">
        <v>19</v>
      </c>
      <c r="B16" s="38" t="s">
        <v>20</v>
      </c>
      <c r="C16" s="46"/>
      <c r="D16" s="47"/>
      <c r="E16" s="48">
        <f t="shared" si="3"/>
        <v>0</v>
      </c>
      <c r="F16" s="48"/>
      <c r="G16" s="74"/>
      <c r="H16" s="74"/>
      <c r="I16" s="74">
        <f t="shared" si="2"/>
        <v>0</v>
      </c>
    </row>
    <row r="17" spans="1:9" s="6" customFormat="1" ht="23" customHeight="1" x14ac:dyDescent="0.25">
      <c r="A17" s="8" t="s">
        <v>13</v>
      </c>
      <c r="B17" s="38" t="s">
        <v>20</v>
      </c>
      <c r="C17" s="46"/>
      <c r="D17" s="47"/>
      <c r="E17" s="48">
        <f t="shared" si="3"/>
        <v>0</v>
      </c>
      <c r="F17" s="48"/>
      <c r="G17" s="74"/>
      <c r="H17" s="74"/>
      <c r="I17" s="74">
        <f t="shared" si="2"/>
        <v>0</v>
      </c>
    </row>
    <row r="18" spans="1:9" s="6" customFormat="1" ht="23" customHeight="1" x14ac:dyDescent="0.25">
      <c r="A18" s="9" t="s">
        <v>14</v>
      </c>
      <c r="B18" s="39"/>
      <c r="C18" s="49"/>
      <c r="D18" s="50"/>
      <c r="E18" s="51">
        <f>SUM(E14:E17)</f>
        <v>0</v>
      </c>
      <c r="F18" s="51"/>
      <c r="G18" s="75">
        <f>SUM(G14:G17)</f>
        <v>0</v>
      </c>
      <c r="H18" s="75">
        <f>SUM(H14:H17)</f>
        <v>0</v>
      </c>
      <c r="I18" s="75">
        <f>SUM(I14:I17)</f>
        <v>0</v>
      </c>
    </row>
    <row r="19" spans="1:9" s="6" customFormat="1" ht="67.25" customHeight="1" x14ac:dyDescent="0.25">
      <c r="A19" s="7" t="s">
        <v>23</v>
      </c>
      <c r="B19" s="40"/>
      <c r="C19" s="44"/>
      <c r="D19" s="52"/>
      <c r="E19" s="45"/>
      <c r="F19" s="45"/>
      <c r="G19" s="76"/>
      <c r="H19" s="76"/>
      <c r="I19" s="76"/>
    </row>
    <row r="20" spans="1:9" s="6" customFormat="1" ht="62.65" customHeight="1" x14ac:dyDescent="0.25">
      <c r="A20" s="8" t="s">
        <v>95</v>
      </c>
      <c r="B20" s="38" t="s">
        <v>21</v>
      </c>
      <c r="C20" s="46"/>
      <c r="D20" s="47"/>
      <c r="E20" s="48">
        <f>C20*D20</f>
        <v>0</v>
      </c>
      <c r="F20" s="48"/>
      <c r="G20" s="74"/>
      <c r="H20" s="74"/>
      <c r="I20" s="74">
        <f t="shared" ref="I20:I22" si="4">E20-G20-H20</f>
        <v>0</v>
      </c>
    </row>
    <row r="21" spans="1:9" s="6" customFormat="1" ht="48" customHeight="1" x14ac:dyDescent="0.25">
      <c r="A21" s="8" t="s">
        <v>94</v>
      </c>
      <c r="B21" s="38" t="s">
        <v>22</v>
      </c>
      <c r="C21" s="46"/>
      <c r="D21" s="47"/>
      <c r="E21" s="48">
        <f>C21*D21</f>
        <v>0</v>
      </c>
      <c r="F21" s="48"/>
      <c r="G21" s="74"/>
      <c r="H21" s="74"/>
      <c r="I21" s="74">
        <f t="shared" si="4"/>
        <v>0</v>
      </c>
    </row>
    <row r="22" spans="1:9" s="6" customFormat="1" ht="61.4" customHeight="1" x14ac:dyDescent="0.25">
      <c r="A22" s="8" t="s">
        <v>93</v>
      </c>
      <c r="B22" s="38" t="s">
        <v>20</v>
      </c>
      <c r="C22" s="46"/>
      <c r="D22" s="47"/>
      <c r="E22" s="48">
        <f>C22*D22</f>
        <v>0</v>
      </c>
      <c r="F22" s="48"/>
      <c r="G22" s="74"/>
      <c r="H22" s="74"/>
      <c r="I22" s="74">
        <f t="shared" si="4"/>
        <v>0</v>
      </c>
    </row>
    <row r="23" spans="1:9" s="6" customFormat="1" ht="23" customHeight="1" x14ac:dyDescent="0.25">
      <c r="A23" s="9" t="s">
        <v>15</v>
      </c>
      <c r="B23" s="39"/>
      <c r="C23" s="49"/>
      <c r="D23" s="50"/>
      <c r="E23" s="51">
        <f>SUM(E20:E22)</f>
        <v>0</v>
      </c>
      <c r="F23" s="51"/>
      <c r="G23" s="75">
        <f>SUM(G20:G22)</f>
        <v>0</v>
      </c>
      <c r="H23" s="75">
        <f>SUM(H20:H22)</f>
        <v>0</v>
      </c>
      <c r="I23" s="75">
        <f>SUM(I20:I22)</f>
        <v>0</v>
      </c>
    </row>
    <row r="24" spans="1:9" s="6" customFormat="1" ht="28.25" customHeight="1" x14ac:dyDescent="0.25">
      <c r="A24" s="7" t="s">
        <v>28</v>
      </c>
      <c r="B24" s="10"/>
      <c r="C24" s="7"/>
      <c r="D24" s="53"/>
      <c r="E24" s="7"/>
      <c r="F24" s="7"/>
      <c r="G24" s="77"/>
      <c r="H24" s="77"/>
      <c r="I24" s="77"/>
    </row>
    <row r="25" spans="1:9" s="13" customFormat="1" ht="12.5" x14ac:dyDescent="0.25">
      <c r="A25" s="12"/>
      <c r="B25" s="38"/>
      <c r="C25" s="54"/>
      <c r="D25" s="55"/>
      <c r="E25" s="48">
        <f>C25*D25</f>
        <v>0</v>
      </c>
      <c r="F25" s="56"/>
      <c r="G25" s="78"/>
      <c r="H25" s="78"/>
      <c r="I25" s="74">
        <f t="shared" ref="I25:I26" si="5">E25-G25-H25</f>
        <v>0</v>
      </c>
    </row>
    <row r="26" spans="1:9" s="13" customFormat="1" ht="12.5" x14ac:dyDescent="0.25">
      <c r="A26" s="12"/>
      <c r="B26" s="38"/>
      <c r="C26" s="54"/>
      <c r="D26" s="55"/>
      <c r="E26" s="48">
        <f>C26*D26</f>
        <v>0</v>
      </c>
      <c r="F26" s="56"/>
      <c r="G26" s="78"/>
      <c r="H26" s="78"/>
      <c r="I26" s="74">
        <f t="shared" si="5"/>
        <v>0</v>
      </c>
    </row>
    <row r="27" spans="1:9" x14ac:dyDescent="0.35">
      <c r="A27" s="11" t="s">
        <v>16</v>
      </c>
      <c r="B27" s="41"/>
      <c r="C27" s="57"/>
      <c r="D27" s="58"/>
      <c r="E27" s="59">
        <f>SUM(E25:E26)</f>
        <v>0</v>
      </c>
      <c r="F27" s="59"/>
      <c r="G27" s="79">
        <f>SUM(G25:G26)</f>
        <v>0</v>
      </c>
      <c r="H27" s="79">
        <f>SUM(H25:H26)</f>
        <v>0</v>
      </c>
      <c r="I27" s="79">
        <f>SUM(I25:I26)</f>
        <v>0</v>
      </c>
    </row>
    <row r="28" spans="1:9" ht="35" x14ac:dyDescent="0.35">
      <c r="A28" s="42" t="s">
        <v>40</v>
      </c>
      <c r="B28" s="60"/>
      <c r="C28" s="61"/>
      <c r="D28" s="62"/>
      <c r="E28" s="63">
        <f>E27+E23+E18+E12</f>
        <v>0</v>
      </c>
      <c r="F28" s="63"/>
      <c r="G28" s="80">
        <f t="shared" ref="G28:H28" si="6">G27+G23+G18+G12</f>
        <v>0</v>
      </c>
      <c r="H28" s="80">
        <f t="shared" si="6"/>
        <v>0</v>
      </c>
      <c r="I28" s="81">
        <f>I27+I23+I18+I12</f>
        <v>0</v>
      </c>
    </row>
    <row r="29" spans="1:9" x14ac:dyDescent="0.35">
      <c r="A29" s="1" t="s">
        <v>41</v>
      </c>
    </row>
    <row r="30" spans="1:9" x14ac:dyDescent="0.35">
      <c r="A30" s="1" t="s">
        <v>42</v>
      </c>
    </row>
    <row r="31" spans="1:9" x14ac:dyDescent="0.35">
      <c r="A31" s="1"/>
    </row>
    <row r="32" spans="1:9" x14ac:dyDescent="0.35">
      <c r="A32" s="1" t="s">
        <v>34</v>
      </c>
    </row>
    <row r="33" spans="1:1" x14ac:dyDescent="0.35">
      <c r="A33" s="2" t="s">
        <v>35</v>
      </c>
    </row>
    <row r="34" spans="1:1" x14ac:dyDescent="0.35">
      <c r="A34" s="2" t="s">
        <v>36</v>
      </c>
    </row>
    <row r="35" spans="1:1" ht="12.5" customHeight="1" x14ac:dyDescent="0.35">
      <c r="A35" s="142" t="s">
        <v>96</v>
      </c>
    </row>
    <row r="36" spans="1:1" x14ac:dyDescent="0.35">
      <c r="A36" s="142" t="s">
        <v>97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E2:G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185AD-B90C-4040-96DD-96F757008272}">
  <sheetPr>
    <pageSetUpPr fitToPage="1"/>
  </sheetPr>
  <dimension ref="B1:M27"/>
  <sheetViews>
    <sheetView showGridLines="0" topLeftCell="A9" zoomScale="69" zoomScaleNormal="60" workbookViewId="0">
      <selection activeCell="J20" sqref="J20"/>
    </sheetView>
  </sheetViews>
  <sheetFormatPr baseColWidth="10" defaultColWidth="10.9140625" defaultRowHeight="30" customHeight="1" x14ac:dyDescent="0.35"/>
  <cols>
    <col min="1" max="1" width="3.58203125" style="24" customWidth="1"/>
    <col min="2" max="2" width="32.25" style="24" customWidth="1"/>
    <col min="3" max="3" width="20.4140625" style="24" customWidth="1"/>
    <col min="4" max="4" width="23.75" style="24" customWidth="1"/>
    <col min="5" max="5" width="42.75" style="24" customWidth="1"/>
    <col min="6" max="6" width="11.5" style="24" customWidth="1"/>
    <col min="7" max="7" width="28.58203125" style="24" customWidth="1"/>
    <col min="8" max="8" width="20.58203125" style="24" customWidth="1"/>
    <col min="9" max="9" width="8.25" style="24" customWidth="1"/>
    <col min="10" max="16384" width="10.9140625" style="24"/>
  </cols>
  <sheetData>
    <row r="1" spans="2:13" ht="30" customHeight="1" x14ac:dyDescent="0.35">
      <c r="B1" s="176" t="s">
        <v>44</v>
      </c>
      <c r="C1" s="176"/>
      <c r="D1" s="176"/>
      <c r="E1" s="176"/>
      <c r="F1" s="176"/>
      <c r="G1" s="176"/>
      <c r="H1" s="176"/>
      <c r="I1" s="73"/>
    </row>
    <row r="2" spans="2:13" ht="15.5" customHeight="1" x14ac:dyDescent="0.35">
      <c r="B2" s="82" t="s">
        <v>60</v>
      </c>
    </row>
    <row r="3" spans="2:13" ht="15.5" customHeight="1" x14ac:dyDescent="0.35">
      <c r="B3" s="69"/>
    </row>
    <row r="4" spans="2:13" ht="50.65" customHeight="1" x14ac:dyDescent="0.35">
      <c r="B4" s="35" t="s">
        <v>46</v>
      </c>
      <c r="C4" s="65">
        <f>IF('BUDGET DÉTAILLÉ'!I28&gt;51000000,"ERREUR SUR LE MONTANT DEMANDÉ
(CONTACTER LE FMFP)",'BUDGET DÉTAILLÉ'!I28)</f>
        <v>0</v>
      </c>
      <c r="D4" s="64"/>
    </row>
    <row r="5" spans="2:13" ht="35.65" customHeight="1" x14ac:dyDescent="0.35">
      <c r="B5" s="30" t="s">
        <v>59</v>
      </c>
      <c r="C5" s="102">
        <f>+E16</f>
        <v>0</v>
      </c>
      <c r="D5" s="64"/>
    </row>
    <row r="6" spans="2:13" ht="30" customHeight="1" thickBot="1" x14ac:dyDescent="0.4">
      <c r="F6" s="105"/>
      <c r="G6" s="105"/>
    </row>
    <row r="7" spans="2:13" ht="45.9" customHeight="1" thickBot="1" x14ac:dyDescent="0.4">
      <c r="B7" s="36" t="s">
        <v>47</v>
      </c>
      <c r="C7" s="34" t="s">
        <v>48</v>
      </c>
      <c r="D7" s="34" t="s">
        <v>57</v>
      </c>
      <c r="E7" s="33" t="s">
        <v>58</v>
      </c>
      <c r="F7" s="88" t="s">
        <v>50</v>
      </c>
      <c r="G7" s="89" t="s">
        <v>106</v>
      </c>
      <c r="H7" s="25"/>
      <c r="I7" s="25"/>
      <c r="J7" s="25"/>
      <c r="K7" s="25"/>
      <c r="L7" s="25"/>
    </row>
    <row r="8" spans="2:13" ht="30" customHeight="1" x14ac:dyDescent="0.35">
      <c r="B8" s="32" t="s">
        <v>99</v>
      </c>
      <c r="C8" s="100"/>
      <c r="D8" s="98"/>
      <c r="E8" s="94"/>
      <c r="F8" s="90" t="str">
        <f>IF(CALCUL_DT[[#This Row],[EFFECTIF DE L''ENTREPRISE *]]=0,"",IF(CALCUL_DT[[#This Row],[EFFECTIF DE L''ENTREPRISE *]]&gt;70,7,IF(CALCUL_DT[[#This Row],[EFFECTIF DE L''ENTREPRISE *]]&lt;21,100,30)))</f>
        <v/>
      </c>
      <c r="G8" s="114" t="str">
        <f>IFERROR(CALCUL_DT[[#This Row],[DROIT DE TIRAGE CONSENTI *]]*CALCUL_DT[[#This Row],[EFFET LEVIER APPLICABLE]],"")</f>
        <v/>
      </c>
      <c r="H8" s="25"/>
      <c r="I8" s="25"/>
      <c r="J8" s="25"/>
      <c r="K8" s="25"/>
      <c r="L8" s="25"/>
    </row>
    <row r="9" spans="2:13" ht="30" customHeight="1" x14ac:dyDescent="0.35">
      <c r="B9" s="109" t="s">
        <v>88</v>
      </c>
      <c r="C9" s="110"/>
      <c r="D9" s="111"/>
      <c r="E9" s="112"/>
      <c r="F9" s="113" t="str">
        <f>IF(CALCUL_DT[[#This Row],[EFFECTIF DE L''ENTREPRISE *]]=0,"",IF(CALCUL_DT[[#This Row],[EFFECTIF DE L''ENTREPRISE *]]&gt;70,7,IF(CALCUL_DT[[#This Row],[EFFECTIF DE L''ENTREPRISE *]]&lt;21,100,30)))</f>
        <v/>
      </c>
      <c r="G9" s="107" t="str">
        <f>IFERROR(CALCUL_DT[[#This Row],[DROIT DE TIRAGE CONSENTI *]]*CALCUL_DT[[#This Row],[EFFET LEVIER APPLICABLE]],"")</f>
        <v/>
      </c>
      <c r="H9" s="25"/>
      <c r="I9" s="25"/>
      <c r="J9" s="25"/>
      <c r="K9" s="25"/>
      <c r="L9" s="25"/>
    </row>
    <row r="10" spans="2:13" ht="30" customHeight="1" x14ac:dyDescent="0.35">
      <c r="B10" s="109" t="s">
        <v>80</v>
      </c>
      <c r="C10" s="110"/>
      <c r="D10" s="111"/>
      <c r="E10" s="112"/>
      <c r="F10" s="113" t="str">
        <f>IF(CALCUL_DT[[#This Row],[EFFECTIF DE L''ENTREPRISE *]]=0,"",IF(CALCUL_DT[[#This Row],[EFFECTIF DE L''ENTREPRISE *]]&gt;70,7,IF(CALCUL_DT[[#This Row],[EFFECTIF DE L''ENTREPRISE *]]&lt;21,100,30)))</f>
        <v/>
      </c>
      <c r="G10" s="107" t="str">
        <f>IFERROR(CALCUL_DT[[#This Row],[DROIT DE TIRAGE CONSENTI *]]*CALCUL_DT[[#This Row],[EFFET LEVIER APPLICABLE]],"")</f>
        <v/>
      </c>
      <c r="H10" s="25"/>
      <c r="I10" s="25"/>
      <c r="J10" s="25"/>
      <c r="K10" s="25"/>
      <c r="L10" s="25"/>
    </row>
    <row r="11" spans="2:13" ht="30" customHeight="1" x14ac:dyDescent="0.35">
      <c r="B11" s="109" t="s">
        <v>89</v>
      </c>
      <c r="C11" s="110"/>
      <c r="D11" s="111"/>
      <c r="E11" s="112"/>
      <c r="F11" s="113" t="str">
        <f>IF(CALCUL_DT[[#This Row],[EFFECTIF DE L''ENTREPRISE *]]=0,"",IF(CALCUL_DT[[#This Row],[EFFECTIF DE L''ENTREPRISE *]]&gt;70,7,IF(CALCUL_DT[[#This Row],[EFFECTIF DE L''ENTREPRISE *]]&lt;21,100,30)))</f>
        <v/>
      </c>
      <c r="G11" s="107" t="str">
        <f>IFERROR(CALCUL_DT[[#This Row],[DROIT DE TIRAGE CONSENTI *]]*CALCUL_DT[[#This Row],[EFFET LEVIER APPLICABLE]],"")</f>
        <v/>
      </c>
      <c r="H11" s="25"/>
      <c r="I11" s="25"/>
      <c r="J11" s="25"/>
      <c r="K11" s="25"/>
      <c r="L11" s="25"/>
    </row>
    <row r="12" spans="2:13" ht="30" customHeight="1" x14ac:dyDescent="0.35">
      <c r="B12" s="109" t="s">
        <v>90</v>
      </c>
      <c r="C12" s="110"/>
      <c r="D12" s="111"/>
      <c r="E12" s="112"/>
      <c r="F12" s="113" t="str">
        <f>IF(CALCUL_DT[[#This Row],[EFFECTIF DE L''ENTREPRISE *]]=0,"",IF(CALCUL_DT[[#This Row],[EFFECTIF DE L''ENTREPRISE *]]&gt;70,7,IF(CALCUL_DT[[#This Row],[EFFECTIF DE L''ENTREPRISE *]]&lt;21,100,30)))</f>
        <v/>
      </c>
      <c r="G12" s="107" t="str">
        <f>IFERROR(CALCUL_DT[[#This Row],[DROIT DE TIRAGE CONSENTI *]]*CALCUL_DT[[#This Row],[EFFET LEVIER APPLICABLE]],"")</f>
        <v/>
      </c>
      <c r="H12" s="25"/>
      <c r="I12" s="25"/>
      <c r="J12" s="25"/>
      <c r="K12" s="25"/>
      <c r="L12" s="25"/>
    </row>
    <row r="13" spans="2:13" ht="30" customHeight="1" x14ac:dyDescent="0.35">
      <c r="B13" s="109" t="s">
        <v>91</v>
      </c>
      <c r="C13" s="110"/>
      <c r="D13" s="111"/>
      <c r="E13" s="112"/>
      <c r="F13" s="113" t="str">
        <f>IF(CALCUL_DT[[#This Row],[EFFECTIF DE L''ENTREPRISE *]]=0,"",IF(CALCUL_DT[[#This Row],[EFFECTIF DE L''ENTREPRISE *]]&gt;70,7,IF(CALCUL_DT[[#This Row],[EFFECTIF DE L''ENTREPRISE *]]&lt;21,100,30)))</f>
        <v/>
      </c>
      <c r="G13" s="107" t="str">
        <f>IFERROR(CALCUL_DT[[#This Row],[DROIT DE TIRAGE CONSENTI *]]*CALCUL_DT[[#This Row],[EFFET LEVIER APPLICABLE]],"")</f>
        <v/>
      </c>
      <c r="H13" s="25"/>
      <c r="I13" s="25"/>
      <c r="J13" s="25"/>
      <c r="K13" s="25"/>
      <c r="L13" s="25"/>
    </row>
    <row r="14" spans="2:13" ht="30" customHeight="1" x14ac:dyDescent="0.35">
      <c r="B14" s="31" t="s">
        <v>92</v>
      </c>
      <c r="C14" s="103"/>
      <c r="D14" s="99"/>
      <c r="E14" s="95"/>
      <c r="F14" s="108" t="str">
        <f>IF(CALCUL_DT[[#This Row],[EFFECTIF DE L''ENTREPRISE *]]=0,"",IF(CALCUL_DT[[#This Row],[EFFECTIF DE L''ENTREPRISE *]]&gt;70,7,IF(CALCUL_DT[[#This Row],[EFFECTIF DE L''ENTREPRISE *]]&lt;21,100,30)))</f>
        <v/>
      </c>
      <c r="G14" s="107" t="str">
        <f>IFERROR(CALCUL_DT[[#This Row],[DROIT DE TIRAGE CONSENTI *]]*CALCUL_DT[[#This Row],[EFFET LEVIER APPLICABLE]],"")</f>
        <v/>
      </c>
      <c r="H14" s="25"/>
      <c r="I14" s="25"/>
      <c r="J14" s="25"/>
      <c r="K14" s="25"/>
      <c r="L14" s="25"/>
    </row>
    <row r="15" spans="2:13" ht="40.15" customHeight="1" x14ac:dyDescent="0.35">
      <c r="B15" s="25"/>
      <c r="C15" s="25"/>
      <c r="D15" s="68" t="s">
        <v>49</v>
      </c>
      <c r="E15" s="66">
        <f>SUM(CALCUL_DT[DROIT DE TIRAGE CONSENTI *])</f>
        <v>0</v>
      </c>
      <c r="G15" s="84"/>
      <c r="H15" s="84"/>
      <c r="I15" s="25"/>
      <c r="J15" s="25"/>
      <c r="K15" s="25"/>
      <c r="L15" s="25"/>
      <c r="M15" s="25"/>
    </row>
    <row r="16" spans="2:13" ht="40.15" hidden="1" customHeight="1" x14ac:dyDescent="0.35">
      <c r="B16" s="189" t="s">
        <v>53</v>
      </c>
      <c r="C16" s="25"/>
      <c r="D16" s="83" t="s">
        <v>59</v>
      </c>
      <c r="E16" s="70">
        <f>+C4-E15</f>
        <v>0</v>
      </c>
      <c r="I16" s="25"/>
      <c r="J16" s="25"/>
      <c r="K16" s="25"/>
      <c r="L16" s="25"/>
      <c r="M16" s="25"/>
    </row>
    <row r="17" spans="2:13" ht="40.15" hidden="1" customHeight="1" x14ac:dyDescent="0.35">
      <c r="B17" s="189"/>
      <c r="C17" s="25"/>
      <c r="D17" s="83" t="s">
        <v>64</v>
      </c>
      <c r="E17" s="101">
        <f>COUNTA(CALCUL_DT[EFFECTIF DE L''ENTREPRISE *])</f>
        <v>0</v>
      </c>
      <c r="I17" s="25"/>
      <c r="J17" s="25"/>
      <c r="K17" s="25"/>
      <c r="L17" s="25"/>
      <c r="M17" s="25"/>
    </row>
    <row r="18" spans="2:13" ht="40.15" customHeight="1" x14ac:dyDescent="0.35">
      <c r="B18" s="189"/>
      <c r="C18" s="25"/>
      <c r="D18" s="93" t="s">
        <v>62</v>
      </c>
      <c r="E18" s="106">
        <f>IF(AND(E17=2,(SUM(CALCUL_DT[FONDS ADDITIONNEL THÉORIQUE])&gt;22000000)),"PLAFOND FONDS ADDITIONNELS 02 ENTREPRISES ATTEINT",IF(AND(E17=3,(SUM(CALCUL_DT[FONDS ADDITIONNEL THÉORIQUE])&gt;32000000)),"PLAFOND FONDS ADDITIONNELS 03 ENTREPRISES ATTEINT",IF(AND(E17=4,(SUM(CALCUL_DT[FONDS ADDITIONNEL THÉORIQUE])&gt;32000000)),"PLAFOND FONDS ADDITIONNELS 04 ENTREPRISES ATTEINT",IF(AND(E17&gt;=5,(SUM(CALCUL_DT[FONDS ADDITIONNEL THÉORIQUE])&gt;50000001)),"PLAFOND FONDS ADDITIONNELS 05 ENTREPRISES ATTEINT",(SUM(CALCUL_DT[FONDS ADDITIONNEL THÉORIQUE]))))))</f>
        <v>0</v>
      </c>
      <c r="G18" s="85"/>
      <c r="H18" s="85"/>
      <c r="I18" s="25"/>
      <c r="J18" s="25"/>
      <c r="K18" s="25"/>
      <c r="L18" s="25"/>
      <c r="M18" s="25"/>
    </row>
    <row r="19" spans="2:13" ht="40.15" customHeight="1" x14ac:dyDescent="0.35">
      <c r="B19" s="189"/>
      <c r="C19" s="25"/>
      <c r="D19" s="72" t="s">
        <v>52</v>
      </c>
      <c r="E19" s="92">
        <f>+E15+E16</f>
        <v>0</v>
      </c>
      <c r="G19" s="85"/>
      <c r="H19" s="85"/>
      <c r="I19" s="91"/>
      <c r="J19" s="25"/>
      <c r="K19" s="25"/>
      <c r="L19" s="25"/>
      <c r="M19" s="25"/>
    </row>
    <row r="20" spans="2:13" ht="40.15" customHeight="1" x14ac:dyDescent="0.35">
      <c r="B20" s="25"/>
      <c r="C20" s="25"/>
      <c r="D20" s="29" t="s">
        <v>56</v>
      </c>
      <c r="E20" s="67">
        <f>SUM('RÉPARTITION DES BÉNÉFICIAIRES'!R8:S16)</f>
        <v>0</v>
      </c>
      <c r="G20" s="85"/>
      <c r="H20" s="85"/>
      <c r="I20" s="25"/>
      <c r="J20" s="25"/>
      <c r="K20" s="25"/>
      <c r="L20" s="25"/>
      <c r="M20" s="25"/>
    </row>
    <row r="21" spans="2:13" ht="37.9" customHeight="1" x14ac:dyDescent="0.35">
      <c r="B21" s="190" t="s">
        <v>54</v>
      </c>
      <c r="C21" s="25"/>
      <c r="D21" s="37" t="s">
        <v>51</v>
      </c>
      <c r="E21" s="71" t="str">
        <f>IFERROR($C$4/SUM('RÉPARTITION DES BÉNÉFICIAIRES'!R8:S16),"")</f>
        <v/>
      </c>
      <c r="G21" s="85"/>
      <c r="H21" s="85"/>
      <c r="I21" s="25"/>
      <c r="J21" s="25"/>
      <c r="K21" s="25"/>
      <c r="L21" s="25"/>
      <c r="M21" s="25"/>
    </row>
    <row r="22" spans="2:13" ht="23.15" customHeight="1" x14ac:dyDescent="0.35">
      <c r="B22" s="190"/>
      <c r="C22" s="25"/>
      <c r="D22" s="28"/>
      <c r="E22" s="27"/>
      <c r="G22" s="87"/>
      <c r="H22" s="87"/>
      <c r="I22" s="25"/>
      <c r="J22" s="25"/>
      <c r="K22" s="25"/>
      <c r="L22" s="25"/>
      <c r="M22" s="25"/>
    </row>
    <row r="23" spans="2:13" ht="66.5" customHeight="1" x14ac:dyDescent="0.35">
      <c r="B23" s="190"/>
      <c r="C23" s="26"/>
      <c r="D23" s="96"/>
      <c r="E23" s="97" t="s">
        <v>63</v>
      </c>
      <c r="G23" s="86"/>
      <c r="H23" s="86"/>
      <c r="I23" s="25"/>
      <c r="J23" s="25"/>
      <c r="K23" s="25"/>
      <c r="L23" s="25"/>
      <c r="M23" s="25"/>
    </row>
    <row r="24" spans="2:13" ht="30" customHeight="1" x14ac:dyDescent="0.35">
      <c r="C24" s="25"/>
      <c r="D24" s="25"/>
      <c r="E24" s="25"/>
      <c r="F24" s="25"/>
      <c r="G24" s="25"/>
      <c r="H24" s="25"/>
      <c r="I24" s="25"/>
    </row>
    <row r="25" spans="2:13" ht="30" customHeight="1" x14ac:dyDescent="0.35">
      <c r="C25" s="25"/>
      <c r="D25" s="25"/>
      <c r="E25" s="25"/>
      <c r="F25" s="25"/>
      <c r="G25" s="25"/>
      <c r="H25" s="25"/>
      <c r="I25" s="25"/>
    </row>
    <row r="26" spans="2:13" ht="30" customHeight="1" x14ac:dyDescent="0.35">
      <c r="B26" s="25"/>
      <c r="C26" s="25"/>
      <c r="D26" s="25"/>
      <c r="E26" s="25"/>
      <c r="F26" s="25"/>
      <c r="G26" s="25"/>
      <c r="H26" s="25"/>
      <c r="I26" s="25"/>
      <c r="J26" s="25"/>
    </row>
    <row r="27" spans="2:13" ht="30" customHeight="1" x14ac:dyDescent="0.35">
      <c r="B27" s="25"/>
      <c r="C27" s="25"/>
      <c r="D27" s="25"/>
      <c r="E27" s="25"/>
    </row>
  </sheetData>
  <mergeCells count="3">
    <mergeCell ref="B16:B19"/>
    <mergeCell ref="B21:B23"/>
    <mergeCell ref="B1:H1"/>
  </mergeCells>
  <conditionalFormatting sqref="C5">
    <cfRule type="cellIs" dxfId="15" priority="1" operator="equal">
      <formula>#REF!</formula>
    </cfRule>
  </conditionalFormatting>
  <conditionalFormatting sqref="C4:D4 D5">
    <cfRule type="containsText" dxfId="14" priority="27" operator="containsText" text="ERREUR">
      <formula>NOT(ISERROR(SEARCH("ERREUR",C4)))</formula>
    </cfRule>
  </conditionalFormatting>
  <conditionalFormatting sqref="E15 G15:H15">
    <cfRule type="containsText" dxfId="13" priority="25" operator="containsText" text="INSUFFISANT">
      <formula>NOT(ISERROR(SEARCH("INSUFFISANT",E15)))</formula>
    </cfRule>
  </conditionalFormatting>
  <conditionalFormatting sqref="E16:E17">
    <cfRule type="cellIs" dxfId="12" priority="24" operator="equal">
      <formula>#REF!</formula>
    </cfRule>
  </conditionalFormatting>
  <conditionalFormatting sqref="E18">
    <cfRule type="containsText" dxfId="11" priority="2" operator="containsText" text="PLAFOND">
      <formula>NOT(ISERROR(SEARCH("PLAFOND",E18)))</formula>
    </cfRule>
    <cfRule type="cellIs" dxfId="10" priority="3" operator="lessThan">
      <formula>$E$16</formula>
    </cfRule>
  </conditionalFormatting>
  <conditionalFormatting sqref="G18:H21">
    <cfRule type="cellIs" dxfId="9" priority="4" operator="greaterThan">
      <formula>25000000</formula>
    </cfRule>
  </conditionalFormatting>
  <dataValidations count="1">
    <dataValidation allowBlank="1" showInputMessage="1" showErrorMessage="1" prompt="Entrez le nom de la société dans cette cellule, et son slogan dans la cellule en dessous." sqref="B1" xr:uid="{AF800C91-F667-44AE-9BA2-A7C4188CEEAA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1" fitToWidth="0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2B960-4CF8-4B4F-9788-78B99B3DC205}">
  <sheetPr codeName="Feuil3">
    <pageSetUpPr fitToPage="1"/>
  </sheetPr>
  <dimension ref="B2:F23"/>
  <sheetViews>
    <sheetView topLeftCell="A6" zoomScale="103" zoomScaleNormal="85" workbookViewId="0">
      <selection activeCell="H18" sqref="H18"/>
    </sheetView>
  </sheetViews>
  <sheetFormatPr baseColWidth="10" defaultColWidth="11.25" defaultRowHeight="15.5" x14ac:dyDescent="0.35"/>
  <cols>
    <col min="1" max="1" width="3.4140625" style="14" bestFit="1" customWidth="1"/>
    <col min="2" max="2" width="13.25" style="17" customWidth="1"/>
    <col min="3" max="3" width="12" style="14" customWidth="1"/>
    <col min="4" max="4" width="33.75" style="17" customWidth="1"/>
    <col min="5" max="5" width="27.58203125" style="19" customWidth="1"/>
    <col min="6" max="6" width="12.4140625" style="14" bestFit="1" customWidth="1"/>
    <col min="7" max="8" width="11.25" style="14"/>
    <col min="9" max="9" width="15.08203125" style="14" bestFit="1" customWidth="1"/>
    <col min="10" max="16384" width="11.25" style="14"/>
  </cols>
  <sheetData>
    <row r="2" spans="2:5" ht="25.5" customHeight="1" x14ac:dyDescent="0.35">
      <c r="C2" s="15"/>
      <c r="D2" s="200" t="s">
        <v>17</v>
      </c>
      <c r="E2" s="201"/>
    </row>
    <row r="3" spans="2:5" ht="18.5" thickBot="1" x14ac:dyDescent="0.4">
      <c r="E3" s="18"/>
    </row>
    <row r="4" spans="2:5" x14ac:dyDescent="0.35">
      <c r="B4" s="202" t="s">
        <v>30</v>
      </c>
      <c r="C4" s="202"/>
      <c r="D4" s="202"/>
      <c r="E4" s="20">
        <f>'BUDGET DÉTAILLÉ'!E12</f>
        <v>0</v>
      </c>
    </row>
    <row r="5" spans="2:5" x14ac:dyDescent="0.35">
      <c r="B5" s="203" t="s">
        <v>31</v>
      </c>
      <c r="C5" s="203"/>
      <c r="D5" s="203"/>
      <c r="E5" s="21">
        <f>'BUDGET DÉTAILLÉ'!E18</f>
        <v>0</v>
      </c>
    </row>
    <row r="6" spans="2:5" x14ac:dyDescent="0.35">
      <c r="B6" s="204" t="s">
        <v>32</v>
      </c>
      <c r="C6" s="205"/>
      <c r="D6" s="205"/>
      <c r="E6" s="21">
        <f>'BUDGET DÉTAILLÉ'!E23</f>
        <v>0</v>
      </c>
    </row>
    <row r="7" spans="2:5" x14ac:dyDescent="0.35">
      <c r="B7" s="203" t="s">
        <v>33</v>
      </c>
      <c r="C7" s="203"/>
      <c r="D7" s="203"/>
      <c r="E7" s="22">
        <f>'BUDGET DÉTAILLÉ'!E27</f>
        <v>0</v>
      </c>
    </row>
    <row r="8" spans="2:5" x14ac:dyDescent="0.35">
      <c r="B8" s="199" t="s">
        <v>0</v>
      </c>
      <c r="C8" s="199"/>
      <c r="D8" s="192"/>
      <c r="E8" s="21">
        <f>'BUDGET DÉTAILLÉ'!E28</f>
        <v>0</v>
      </c>
    </row>
    <row r="9" spans="2:5" x14ac:dyDescent="0.35">
      <c r="B9" s="196" t="s">
        <v>29</v>
      </c>
      <c r="C9" s="197"/>
      <c r="D9" s="198"/>
      <c r="E9" s="21">
        <f>'SIMULATEUR DT, FA et RATIO'!E15</f>
        <v>0</v>
      </c>
    </row>
    <row r="10" spans="2:5" x14ac:dyDescent="0.35">
      <c r="B10" s="196" t="s">
        <v>45</v>
      </c>
      <c r="C10" s="197"/>
      <c r="D10" s="198"/>
      <c r="E10" s="21">
        <f>'SIMULATEUR DT, FA et RATIO'!E16</f>
        <v>0</v>
      </c>
    </row>
    <row r="11" spans="2:5" ht="18.649999999999999" customHeight="1" x14ac:dyDescent="0.35">
      <c r="B11" s="191" t="str">
        <f>+'[1]budget détaillé'!G6</f>
        <v>(1) Part de la contribution des Entreprises en dehors du droit de tirage</v>
      </c>
      <c r="C11" s="192"/>
      <c r="D11" s="192"/>
      <c r="E11" s="21">
        <f>'BUDGET DÉTAILLÉ'!G28</f>
        <v>0</v>
      </c>
    </row>
    <row r="12" spans="2:5" x14ac:dyDescent="0.35">
      <c r="B12" s="191" t="str">
        <f>+'[1]budget détaillé'!H6</f>
        <v>(2) Part du coût global à financer par d'autres partenaires</v>
      </c>
      <c r="C12" s="192"/>
      <c r="D12" s="192"/>
      <c r="E12" s="21">
        <f>'BUDGET DÉTAILLÉ'!H28</f>
        <v>0</v>
      </c>
    </row>
    <row r="13" spans="2:5" ht="28.4" customHeight="1" x14ac:dyDescent="0.35">
      <c r="B13" s="193" t="str">
        <f>+'[1]budget détaillé'!I6</f>
        <v>(3) Part demandée au FMFP - dans les limites du droit de tirage des Eses associées et suivant l'effet levier</v>
      </c>
      <c r="C13" s="194"/>
      <c r="D13" s="194"/>
      <c r="E13" s="21">
        <f>'BUDGET DÉTAILLÉ'!I28</f>
        <v>0</v>
      </c>
    </row>
    <row r="14" spans="2:5" s="16" customFormat="1" ht="22.15" customHeight="1" x14ac:dyDescent="0.35">
      <c r="B14" s="195"/>
      <c r="C14" s="195"/>
      <c r="D14" s="195"/>
      <c r="E14" s="195"/>
    </row>
    <row r="23" spans="6:6" x14ac:dyDescent="0.35">
      <c r="F23" s="23"/>
    </row>
  </sheetData>
  <mergeCells count="12">
    <mergeCell ref="B8:D8"/>
    <mergeCell ref="B11:D11"/>
    <mergeCell ref="D2:E2"/>
    <mergeCell ref="B4:D4"/>
    <mergeCell ref="B5:D5"/>
    <mergeCell ref="B6:D6"/>
    <mergeCell ref="B7:D7"/>
    <mergeCell ref="B12:D12"/>
    <mergeCell ref="B13:D13"/>
    <mergeCell ref="B14:E14"/>
    <mergeCell ref="B9:D9"/>
    <mergeCell ref="B10:D10"/>
  </mergeCells>
  <pageMargins left="0.55118110236220474" right="0.55118110236220474" top="0.59055118110236227" bottom="0.59055118110236227" header="0" footer="0"/>
  <pageSetup paperSize="9" fitToHeight="0" orientation="landscape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RÉPARTITION DES BÉNÉFICIAIRES</vt:lpstr>
      <vt:lpstr>BUDGET DÉTAILLÉ</vt:lpstr>
      <vt:lpstr>SIMULATEUR DT, FA et RATIO</vt:lpstr>
      <vt:lpstr>RECAPITULATIF DU BUDGET</vt:lpstr>
      <vt:lpstr>'BUDGET DÉTAILLÉ'!Zone_d_impression</vt:lpstr>
      <vt:lpstr>'RÉPARTITION DES BÉNÉFICIAIRES'!Zone_d_impression</vt:lpstr>
      <vt:lpstr>'SIMULATEUR DT, FA et RATIO'!Zone_d_impression</vt:lpstr>
    </vt:vector>
  </TitlesOfParts>
  <Company>IN.CO&amp;SO SARL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 ANDRIAMANANTENA</dc:creator>
  <cp:lastModifiedBy>Gio ANDRIAMANANTENA</cp:lastModifiedBy>
  <cp:lastPrinted>2022-04-14T12:10:37Z</cp:lastPrinted>
  <dcterms:created xsi:type="dcterms:W3CDTF">2017-07-15T08:39:34Z</dcterms:created>
  <dcterms:modified xsi:type="dcterms:W3CDTF">2024-07-12T07:57:53Z</dcterms:modified>
</cp:coreProperties>
</file>